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Finance\ОТ\2_Отчетность\3_Фин план\2021\1 квартал\"/>
    </mc:Choice>
  </mc:AlternateContent>
  <bookViews>
    <workbookView xWindow="0" yWindow="0" windowWidth="28800" windowHeight="12000"/>
  </bookViews>
  <sheets>
    <sheet name="Прил 20 к №320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definedNames>
    <definedName name="\0">#REF!</definedName>
    <definedName name="\a">#REF!</definedName>
    <definedName name="\HOMEPOS">#REF!</definedName>
    <definedName name="\m">#REF!</definedName>
    <definedName name="\n">#REF!</definedName>
    <definedName name="\o">#REF!</definedName>
    <definedName name="_________________fg33">#N/A</definedName>
    <definedName name="_______________ew1">#N/A</definedName>
    <definedName name="_______________fg33">#N/A</definedName>
    <definedName name="_______________S116">#REF!</definedName>
    <definedName name="_______________S118">#REF!</definedName>
    <definedName name="_______________S119">#REF!</definedName>
    <definedName name="_______________S22">#REF!</definedName>
    <definedName name="_______________S220">#REF!</definedName>
    <definedName name="_______________S330">#REF!</definedName>
    <definedName name="______________ew1">#N/A</definedName>
    <definedName name="______________fg33">#N/A</definedName>
    <definedName name="______________PDG085">#REF!</definedName>
    <definedName name="______________S116">#REF!</definedName>
    <definedName name="______________S118">#REF!</definedName>
    <definedName name="______________S119">#REF!</definedName>
    <definedName name="______________S22">#REF!</definedName>
    <definedName name="______________S220">#REF!</definedName>
    <definedName name="______________S330">#REF!</definedName>
    <definedName name="_____________C370000">#REF!</definedName>
    <definedName name="_____________ew1">#N/A</definedName>
    <definedName name="_____________fg33">#N/A</definedName>
    <definedName name="____________ew1">#N/A</definedName>
    <definedName name="____________fg33">#N/A</definedName>
    <definedName name="___________ew1">#N/A</definedName>
    <definedName name="___________fg33">#N/A</definedName>
    <definedName name="___________xlfn.BAHTTEXT" hidden="1">#NAME?</definedName>
    <definedName name="__________ew1">#N/A</definedName>
    <definedName name="__________fg33">#N/A</definedName>
    <definedName name="__________xlfn.BAHTTEXT" hidden="1">#NAME?</definedName>
    <definedName name="_________ew1">#N/A</definedName>
    <definedName name="_________fg33">#N/A</definedName>
    <definedName name="_________xlfn.BAHTTEXT" hidden="1">#NAME?</definedName>
    <definedName name="________ew1">#N/A</definedName>
    <definedName name="________fg33">#N/A</definedName>
    <definedName name="________xlfn.BAHTTEXT" hidden="1">#NAME?</definedName>
    <definedName name="_______ew1">#N/A</definedName>
    <definedName name="_______fg33">#N/A</definedName>
    <definedName name="_______xlfn.BAHTTEXT" hidden="1">#NAME?</definedName>
    <definedName name="______ew1">#N/A</definedName>
    <definedName name="______fg33">#N/A</definedName>
    <definedName name="______xlfn.BAHTTEXT" hidden="1">#NAME?</definedName>
    <definedName name="_____ew1">#N/A</definedName>
    <definedName name="_____fg33">#N/A</definedName>
    <definedName name="_____xlfn.BAHTTEXT" hidden="1">#NAME?</definedName>
    <definedName name="____ew1">#N/A</definedName>
    <definedName name="____fg33">#N/A</definedName>
    <definedName name="____PDG085">#N/A</definedName>
    <definedName name="____S116">#N/A</definedName>
    <definedName name="____S118">#N/A</definedName>
    <definedName name="____S119">#N/A</definedName>
    <definedName name="____S22">#N/A</definedName>
    <definedName name="____S220">#N/A</definedName>
    <definedName name="____S330">#N/A</definedName>
    <definedName name="____xlfn.BAHTTEXT" hidden="1">#NAME?</definedName>
    <definedName name="___C370000">#N/A</definedName>
    <definedName name="___ew1">#N/A</definedName>
    <definedName name="___fg33">[0]!___fg33</definedName>
    <definedName name="___PDG085">#REF!</definedName>
    <definedName name="___S116">#REF!</definedName>
    <definedName name="___S118">#REF!</definedName>
    <definedName name="___S119">#REF!</definedName>
    <definedName name="___S22">#REF!</definedName>
    <definedName name="___S220">#REF!</definedName>
    <definedName name="___S330">#REF!</definedName>
    <definedName name="___xlfn.BAHTTEXT" hidden="1">#NAME?</definedName>
    <definedName name="___xlnm.Print_Area_24">#REF!</definedName>
    <definedName name="__123Graph_A" hidden="1">#N/A</definedName>
    <definedName name="__123Graph_AGraph1" hidden="1">#N/A</definedName>
    <definedName name="__123Graph_AGraph2" hidden="1">#N/A</definedName>
    <definedName name="__123Graph_AGraph3" hidden="1">#N/A</definedName>
    <definedName name="__123Graph_AGraph4" hidden="1">#N/A</definedName>
    <definedName name="__123Graph_BGRAPH1" hidden="1">'[2]на 1 тут'!#REF!</definedName>
    <definedName name="__123Graph_BGRAPH2" hidden="1">'[2]на 1 тут'!#REF!</definedName>
    <definedName name="__123Graph_CGRAPH1" hidden="1">'[2]на 1 тут'!#REF!</definedName>
    <definedName name="__123Graph_CGRAPH2" hidden="1">'[2]на 1 тут'!#REF!</definedName>
    <definedName name="__123Graph_LBL_AGRAPH1" hidden="1">'[2]на 1 тут'!#REF!</definedName>
    <definedName name="__123Graph_X" hidden="1">#N/A</definedName>
    <definedName name="__123Graph_XGraph1" hidden="1">#N/A</definedName>
    <definedName name="__123Graph_XGraph2" hidden="1">#N/A</definedName>
    <definedName name="__123Graph_XGraph3" hidden="1">#N/A</definedName>
    <definedName name="__123Graph_XGraph4" hidden="1">#N/A</definedName>
    <definedName name="__C370000">#REF!</definedName>
    <definedName name="__ew1">#N/A</definedName>
    <definedName name="__fg33">#N/A</definedName>
    <definedName name="__IntlFixup" hidden="1">TRUE</definedName>
    <definedName name="__M8">#N/A</definedName>
    <definedName name="__M9">#N/A</definedName>
    <definedName name="__PDG085">#N/A</definedName>
    <definedName name="__q11">#N/A</definedName>
    <definedName name="__q15">#N/A</definedName>
    <definedName name="__q17">#N/A</definedName>
    <definedName name="__q2">#N/A</definedName>
    <definedName name="__q3">#N/A</definedName>
    <definedName name="__q4">#N/A</definedName>
    <definedName name="__q5">#N/A</definedName>
    <definedName name="__q6">#N/A</definedName>
    <definedName name="__q7">#N/A</definedName>
    <definedName name="__q8">#N/A</definedName>
    <definedName name="__q9">#N/A</definedName>
    <definedName name="__S116">#N/A</definedName>
    <definedName name="__S118">#N/A</definedName>
    <definedName name="__S119">#N/A</definedName>
    <definedName name="__S22">#N/A</definedName>
    <definedName name="__S220">#N/A</definedName>
    <definedName name="__S330">#N/A</definedName>
    <definedName name="__SP1">[3]FES!#REF!</definedName>
    <definedName name="__SP10">[3]FES!#REF!</definedName>
    <definedName name="__SP11">[3]FES!#REF!</definedName>
    <definedName name="__SP12">[3]FES!#REF!</definedName>
    <definedName name="__SP13">[3]FES!#REF!</definedName>
    <definedName name="__SP14">[3]FES!#REF!</definedName>
    <definedName name="__SP15">[3]FES!#REF!</definedName>
    <definedName name="__SP16">[3]FES!#REF!</definedName>
    <definedName name="__SP17">[3]FES!#REF!</definedName>
    <definedName name="__SP18">[3]FES!#REF!</definedName>
    <definedName name="__SP19">[3]FES!#REF!</definedName>
    <definedName name="__SP2">[3]FES!#REF!</definedName>
    <definedName name="__SP20">[3]FES!#REF!</definedName>
    <definedName name="__SP3">[3]FES!#REF!</definedName>
    <definedName name="__SP4">[3]FES!#REF!</definedName>
    <definedName name="__SP5">[3]FES!#REF!</definedName>
    <definedName name="__SP7">[3]FES!#REF!</definedName>
    <definedName name="__SP8">[3]FES!#REF!</definedName>
    <definedName name="__SP9">[3]FES!#REF!</definedName>
    <definedName name="__xlfn.BAHTTEXT" hidden="1">#NAME?</definedName>
    <definedName name="__xlnm.Print_Area_24">#REF!</definedName>
    <definedName name="__xlnm.Print_Area_7">#REF!</definedName>
    <definedName name="__уц2">#N/A</definedName>
    <definedName name="_001">#REF!</definedName>
    <definedName name="_123Graph_XGraph4" hidden="1">#N/A</definedName>
    <definedName name="_A">#REF!</definedName>
    <definedName name="_B">#REF!</definedName>
    <definedName name="_C">#REF!</definedName>
    <definedName name="_C370000">#N/A</definedName>
    <definedName name="_D">#REF!</definedName>
    <definedName name="_def1999">#REF!</definedName>
    <definedName name="_def2000г">#REF!</definedName>
    <definedName name="_def2001г">#REF!</definedName>
    <definedName name="_def2002г">#REF!</definedName>
    <definedName name="_E">#REF!</definedName>
    <definedName name="_ew1">[0]!_ew1</definedName>
    <definedName name="_F">#REF!</definedName>
    <definedName name="_fg33">[0]!_fg33</definedName>
    <definedName name="_FilterDatabase" hidden="1">#N/A</definedName>
    <definedName name="_inf2000">#REF!</definedName>
    <definedName name="_inf2001">#REF!</definedName>
    <definedName name="_inf2002">#REF!</definedName>
    <definedName name="_inf2003">#REF!</definedName>
    <definedName name="_inf2004">#REF!</definedName>
    <definedName name="_inf2005">#REF!</definedName>
    <definedName name="_inf2006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infl.99">#REF!</definedName>
    <definedName name="_M8">[0]!_M8</definedName>
    <definedName name="_M9">[0]!_M9</definedName>
    <definedName name="_mm1">#REF!</definedName>
    <definedName name="_PDG085">#REF!</definedName>
    <definedName name="_q11">[0]!_q11</definedName>
    <definedName name="_q15">[0]!_q15</definedName>
    <definedName name="_q17">[0]!_q17</definedName>
    <definedName name="_q2">[0]!_q2</definedName>
    <definedName name="_q3">[0]!_q3</definedName>
    <definedName name="_q4">[0]!_q4</definedName>
    <definedName name="_q5">[0]!_q5</definedName>
    <definedName name="_q6">[0]!_q6</definedName>
    <definedName name="_q7">[0]!_q7</definedName>
    <definedName name="_q8">[0]!_q8</definedName>
    <definedName name="_q9">[0]!_q9</definedName>
    <definedName name="_S116">#REF!</definedName>
    <definedName name="_S118">#REF!</definedName>
    <definedName name="_S119">#REF!</definedName>
    <definedName name="_S22">#REF!</definedName>
    <definedName name="_S220">#REF!</definedName>
    <definedName name="_S330">#REF!</definedName>
    <definedName name="_SP1">[4]FES!#REF!</definedName>
    <definedName name="_SP10">[4]FES!#REF!</definedName>
    <definedName name="_SP11">[4]FES!#REF!</definedName>
    <definedName name="_SP12">[4]FES!#REF!</definedName>
    <definedName name="_SP13">[4]FES!#REF!</definedName>
    <definedName name="_SP14">[4]FES!#REF!</definedName>
    <definedName name="_SP15">[4]FES!#REF!</definedName>
    <definedName name="_SP16">[4]FES!#REF!</definedName>
    <definedName name="_SP17">[4]FES!#REF!</definedName>
    <definedName name="_SP18">[4]FES!#REF!</definedName>
    <definedName name="_SP19">[4]FES!#REF!</definedName>
    <definedName name="_SP2">[4]FES!#REF!</definedName>
    <definedName name="_SP20">[4]FES!#REF!</definedName>
    <definedName name="_SP3">[4]FES!#REF!</definedName>
    <definedName name="_SP4">[4]FES!#REF!</definedName>
    <definedName name="_SP5">[4]FES!#REF!</definedName>
    <definedName name="_SP7">[4]FES!#REF!</definedName>
    <definedName name="_SP8">[4]FES!#REF!</definedName>
    <definedName name="_SP9">[4]FES!#REF!</definedName>
    <definedName name="_Версия">#REF!</definedName>
    <definedName name="_ИмяФайла">#REF!</definedName>
    <definedName name="_Отчет">#REF!</definedName>
    <definedName name="_Период">#REF!</definedName>
    <definedName name="_Предприятие">#REF!</definedName>
    <definedName name="_xlnm._FilterDatabase" hidden="1">#N/A</definedName>
    <definedName name="÷ĺňâĺđňűé">#REF!</definedName>
    <definedName name="a">#N/A</definedName>
    <definedName name="a04t">#REF!</definedName>
    <definedName name="aa">[0]!aa</definedName>
    <definedName name="aaaaa">[0]!aaaaa</definedName>
    <definedName name="aaaaaa">#N/A</definedName>
    <definedName name="AccessDatabase" hidden="1">"C:\My Documents\vlad\Var_2\can270398v2t05.mdb"</definedName>
    <definedName name="AFamorts">#REF!</definedName>
    <definedName name="AFamorttnr96">#REF!</definedName>
    <definedName name="AFassistech">#REF!</definedName>
    <definedName name="AFfraisfi">#REF!</definedName>
    <definedName name="AFimpoA">#REF!</definedName>
    <definedName name="AFparité">#REF!</definedName>
    <definedName name="AFtaxexport">#REF!</definedName>
    <definedName name="àî">[0]!àî</definedName>
    <definedName name="ALL_SET">#REF!</definedName>
    <definedName name="alumina_mt">#REF!</definedName>
    <definedName name="alumina_price">#REF!</definedName>
    <definedName name="anscount" hidden="1">1</definedName>
    <definedName name="AS2DocOpenMode" hidden="1">"AS2DocumentEdit"</definedName>
    <definedName name="asd">[0]!asd</definedName>
    <definedName name="asdd">#N/A</definedName>
    <definedName name="b">#N/A</definedName>
    <definedName name="Balance_Sheet">#REF!</definedName>
    <definedName name="BALEE_PROT">#REF!,#REF!,#REF!,#REF!</definedName>
    <definedName name="BALM_PROT">#REF!,#REF!,#REF!,#REF!</definedName>
    <definedName name="bbbbb">[0]!USD/1.701</definedName>
    <definedName name="bbbbbb">#N/A</definedName>
    <definedName name="Beg_Bal">#REF!</definedName>
    <definedName name="Button_130">"can270398v2t05_Выпуск__реализация__запасы_Таблица"</definedName>
    <definedName name="BuyVolume">#REF!</definedName>
    <definedName name="Byoudjet">#REF!</definedName>
    <definedName name="calculations">#REF!</definedName>
    <definedName name="Capital_Purchases">#REF!</definedName>
    <definedName name="cd">[0]!cd</definedName>
    <definedName name="CHOK">#REF!</definedName>
    <definedName name="cmndBase">#REF!</definedName>
    <definedName name="cmndDayMonthTo">#REF!</definedName>
    <definedName name="cmndDays">#REF!</definedName>
    <definedName name="cmndDocNum">#REF!</definedName>
    <definedName name="cmndDocSer">#REF!</definedName>
    <definedName name="cmndFIO">#REF!</definedName>
    <definedName name="cmndOrdDay">#REF!</definedName>
    <definedName name="cmndOrdMonth">#REF!</definedName>
    <definedName name="cmndOrdNum">#REF!</definedName>
    <definedName name="cmndOrdYear">#REF!</definedName>
    <definedName name="cmndPoint">#REF!</definedName>
    <definedName name="cmndPoint1">#REF!</definedName>
    <definedName name="cmndPos">#REF!</definedName>
    <definedName name="cmndYearTo">#REF!</definedName>
    <definedName name="cntAddition">#REF!</definedName>
    <definedName name="cntDay">#REF!</definedName>
    <definedName name="cntMonth">#REF!</definedName>
    <definedName name="cntName">#REF!</definedName>
    <definedName name="cntNumber">#REF!</definedName>
    <definedName name="cntPayer">#REF!</definedName>
    <definedName name="cntPayer1">#REF!</definedName>
    <definedName name="cntPayerAddr1">#REF!</definedName>
    <definedName name="cntPayerAddr2">#REF!</definedName>
    <definedName name="cntPayerBank1">#REF!</definedName>
    <definedName name="cntPayerBank2">#REF!</definedName>
    <definedName name="cntPayerBank3">#REF!</definedName>
    <definedName name="cntPayerCount">#REF!</definedName>
    <definedName name="cntPayerCountCor">#REF!</definedName>
    <definedName name="cntPriceC">#REF!</definedName>
    <definedName name="cntPriceR">#REF!</definedName>
    <definedName name="cntQnt">#REF!</definedName>
    <definedName name="cntSumC">#REF!</definedName>
    <definedName name="cntSumR">#REF!</definedName>
    <definedName name="cntSuppAddr1">#REF!</definedName>
    <definedName name="cntSuppAddr2">#REF!</definedName>
    <definedName name="cntSuppBank">#REF!</definedName>
    <definedName name="cntSuppCount">#REF!</definedName>
    <definedName name="cntSuppCountCor">#REF!</definedName>
    <definedName name="cntSupplier">#REF!</definedName>
    <definedName name="cntSuppMFO1">#REF!</definedName>
    <definedName name="cntSuppMFO2">#REF!</definedName>
    <definedName name="cntSuppTlf">#REF!</definedName>
    <definedName name="cntUnit">#REF!</definedName>
    <definedName name="cntYear">#REF!</definedName>
    <definedName name="com">[0]!com</definedName>
    <definedName name="CompO">[0]!CompO</definedName>
    <definedName name="CompO1">[0]!CompO1</definedName>
    <definedName name="CompOt">[0]!CompOt</definedName>
    <definedName name="CompOt1">[0]!CompOt1</definedName>
    <definedName name="CompOt2">[0]!CompOt2</definedName>
    <definedName name="CompOtq">[0]!CompOtq</definedName>
    <definedName name="CompRas">[0]!CompRas</definedName>
    <definedName name="CompRAss">[0]!CompRAss</definedName>
    <definedName name="ComRas1">[0]!ComRas1</definedName>
    <definedName name="copies">[5]!copies</definedName>
    <definedName name="Copppp">#N/A</definedName>
    <definedName name="Coût_Assistance_technique_1998">[0]!NotesHyp</definedName>
    <definedName name="csDesignMode">1</definedName>
    <definedName name="ct">[0]!ct</definedName>
    <definedName name="curs">#REF!</definedName>
    <definedName name="D">#REF!</definedName>
    <definedName name="ď">[0]!ď</definedName>
    <definedName name="d_r">#REF!</definedName>
    <definedName name="da">#REF!</definedName>
    <definedName name="DaNet">#REF!</definedName>
    <definedName name="Data">#REF!</definedName>
    <definedName name="dd">[0]!dd</definedName>
    <definedName name="ďď">[0]!ďď</definedName>
    <definedName name="đđ">[0]!đđ</definedName>
    <definedName name="ddd">[0]!ddd</definedName>
    <definedName name="đđđ">[0]!đđđ</definedName>
    <definedName name="dddd">[0]!dddd</definedName>
    <definedName name="dddddd">[0]!dddddd</definedName>
    <definedName name="ddddddddd">[0]!ddddddddd</definedName>
    <definedName name="del">#REF!</definedName>
    <definedName name="Depreciation_Schedule">#REF!</definedName>
    <definedName name="dfds">[0]!dfds</definedName>
    <definedName name="dffghghjhj">[0]!dffghghjhj</definedName>
    <definedName name="dfg">#N/A</definedName>
    <definedName name="DM">[0]!USD/1.701</definedName>
    <definedName name="DMRUR">#REF!</definedName>
    <definedName name="DOLL">#REF!</definedName>
    <definedName name="dsragh">[0]!dsragh</definedName>
    <definedName name="DTL_B_1">#N/A</definedName>
    <definedName name="DTL_C_1">#N/A</definedName>
    <definedName name="DTL_C_ASSETS_2_1">#N/A</definedName>
    <definedName name="DTL_C_ASSETS_3_1">#N/A</definedName>
    <definedName name="DTL_C_CAPITAL_4_1">#N/A</definedName>
    <definedName name="DTL_C_CAPITAL_5_1">#N/A</definedName>
    <definedName name="DTL_C_EXPENSES_1_1">#N/A</definedName>
    <definedName name="DTL_C_EXPENSES_2_1">#N/A</definedName>
    <definedName name="DTL_C_INCOME_1_1">#N/A</definedName>
    <definedName name="DTL_C_LIABILITIES_3_1">#N/A</definedName>
    <definedName name="DTL_C_LIABILITIES_4_1">#N/A</definedName>
    <definedName name="DTL_C_SUSPENSE_5_1">#N/A</definedName>
    <definedName name="DTL_C_SUSPENSE_6_1">#N/A</definedName>
    <definedName name="DTL_D_ASSETS_2_1">#N/A</definedName>
    <definedName name="DTL_D_ASSETS_3_1">#N/A</definedName>
    <definedName name="DTL_D_CAPITAL_4_1">#N/A</definedName>
    <definedName name="DTL_D_CAPITAL_5_1">#N/A</definedName>
    <definedName name="DTL_D_EXPENSES_1_1">#N/A</definedName>
    <definedName name="DTL_D_EXPENSES_2_1">#N/A</definedName>
    <definedName name="DTL_D_INCOME_1_1">#N/A</definedName>
    <definedName name="DTL_D_LIABILITIES_3_1">#N/A</definedName>
    <definedName name="DTL_D_LIABILITIES_4_1">#N/A</definedName>
    <definedName name="DTL_D_SUSPENSE_5_1">#N/A</definedName>
    <definedName name="DTL_D_SUSPENSE_6_1">#N/A</definedName>
    <definedName name="DTL_E_1">#N/A</definedName>
    <definedName name="DTL_E_ASSETS_2_1">#N/A</definedName>
    <definedName name="DTL_E_ASSETS_3_1">#N/A</definedName>
    <definedName name="DTL_E_CAPITAL_4_1">#N/A</definedName>
    <definedName name="DTL_E_CAPITAL_5_1">#N/A</definedName>
    <definedName name="DTL_E_EXPENSES_1_1">#N/A</definedName>
    <definedName name="DTL_E_EXPENSES_2_1">#N/A</definedName>
    <definedName name="DTL_E_INCOME_1_1">#N/A</definedName>
    <definedName name="DTL_E_LIABILITIES_3_1">#N/A</definedName>
    <definedName name="DTL_E_LIABILITIES_4_1">#N/A</definedName>
    <definedName name="DTL_E_SUSPENSE_5_1">#N/A</definedName>
    <definedName name="DTL_E_SUSPENSE_6_1">#N/A</definedName>
    <definedName name="DTL_F_1">#N/A</definedName>
    <definedName name="DTL_F_ASSETS_2_1">#N/A</definedName>
    <definedName name="DTL_F_ASSETS_3_1">#N/A</definedName>
    <definedName name="DTL_F_CAPITAL_4_1">#N/A</definedName>
    <definedName name="DTL_F_CAPITAL_5_1">#N/A</definedName>
    <definedName name="DTL_F_EXPENSES_1_1">#N/A</definedName>
    <definedName name="DTL_F_EXPENSES_2_1">#N/A</definedName>
    <definedName name="DTL_F_INCOME_1_1">#N/A</definedName>
    <definedName name="DTL_F_LIABILITIES_3_1">#N/A</definedName>
    <definedName name="DTL_F_LIABILITIES_4_1">#N/A</definedName>
    <definedName name="DTL_F_SUSPENSE_5_1">#N/A</definedName>
    <definedName name="DTL_F_SUSPENSE_6_1">#N/A</definedName>
    <definedName name="DTL_G_1">#N/A</definedName>
    <definedName name="DTL_G_ASSETS_2_1">#N/A</definedName>
    <definedName name="DTL_G_ASSETS_3_1">#N/A</definedName>
    <definedName name="DTL_G_CAPITAL_4_1">#N/A</definedName>
    <definedName name="DTL_G_CAPITAL_5_1">#N/A</definedName>
    <definedName name="DTL_G_EXPENSES_1_1">#N/A</definedName>
    <definedName name="DTL_G_EXPENSES_2_1">#N/A</definedName>
    <definedName name="DTL_G_INCOME_1_1">#N/A</definedName>
    <definedName name="DTL_G_LIABILITIES_3_1">#N/A</definedName>
    <definedName name="DTL_G_LIABILITIES_4_1">#N/A</definedName>
    <definedName name="DTL_G_SUSPENSE_5_1">#N/A</definedName>
    <definedName name="DTL_G_SUSPENSE_6_1">#N/A</definedName>
    <definedName name="DTL_H___1703__1_1">#N/A</definedName>
    <definedName name="DTL_H___1707__2_1">#N/A</definedName>
    <definedName name="DTL_H__1_1">#N/A</definedName>
    <definedName name="DTL_H_1">#N/A</definedName>
    <definedName name="DTL_H_ASSETS_2_1">#N/A</definedName>
    <definedName name="DTL_H_ASSETS_3_1">#N/A</definedName>
    <definedName name="DTL_H_CAPITAL_4_1">#N/A</definedName>
    <definedName name="DTL_H_CAPITAL_5_1">#N/A</definedName>
    <definedName name="DTL_H_CRN__2035___3__1_1">#N/A</definedName>
    <definedName name="DTL_H_CRN__2072___3__2_1">#N/A</definedName>
    <definedName name="DTL_H_CRN__2073___3__3_1">#N/A</definedName>
    <definedName name="DTL_H_CRN__2074___3__4_1">#N/A</definedName>
    <definedName name="DTL_H_CRN__2075___3__5_1">#N/A</definedName>
    <definedName name="DTL_H_CRN__2202___3__6_1">#N/A</definedName>
    <definedName name="DTL_H_CRN__2212___3__7_1">#N/A</definedName>
    <definedName name="DTL_H_CRN__2213___3__8_1">#N/A</definedName>
    <definedName name="DTL_H_CRN__2214___3__9_1">#N/A</definedName>
    <definedName name="DTL_H_CRN__2215___3__10_1">#N/A</definedName>
    <definedName name="DTL_H_CRN__2318___3__11_1">#N/A</definedName>
    <definedName name="DTL_H_CRN__2321___3__12_1">#N/A</definedName>
    <definedName name="DTL_H_CRN__2323___3__13_1">#N/A</definedName>
    <definedName name="DTL_H_CRN__2356___3__14_1">#N/A</definedName>
    <definedName name="DTL_H_CRN__2370___3__15_1">#N/A</definedName>
    <definedName name="DTL_H_CRN__4377___3__16_1">#N/A</definedName>
    <definedName name="DTL_H_CRN__4378___3__17_1">#N/A</definedName>
    <definedName name="DTL_H_CRN__5521___3__18_1">#N/A</definedName>
    <definedName name="DTL_H_CRN__5522___3__19_1">#N/A</definedName>
    <definedName name="DTL_H_CRN__5523___3__20_1">#N/A</definedName>
    <definedName name="DTL_H_CRN__5524___3__21_1">#N/A</definedName>
    <definedName name="DTL_H_CRN__6020___3__22_1">#N/A</definedName>
    <definedName name="DTL_H_CRN__6055___3__23_1">#N/A</definedName>
    <definedName name="DTL_H_CRN__6063___3__24_1">#N/A</definedName>
    <definedName name="DTL_H_CRN__6478___3__25_1">#N/A</definedName>
    <definedName name="DTL_H_CRN__6505___3__26_1">#N/A</definedName>
    <definedName name="DTL_H_CRN__6507___3__27_1">#N/A</definedName>
    <definedName name="DTL_H_CRN__6543___3__28_1">#N/A</definedName>
    <definedName name="DTL_H_CRNE_1_1">#N/A</definedName>
    <definedName name="DTL_H_EXPENSES_1_1">#N/A</definedName>
    <definedName name="DTL_H_EXPENSES_2_1">#N/A</definedName>
    <definedName name="DTL_H_INCOME_1_1">#N/A</definedName>
    <definedName name="DTL_H_LIABILITIES_3_1">#N/A</definedName>
    <definedName name="DTL_H_LIABILITIES_4_1">#N/A</definedName>
    <definedName name="DTL_H_SUSPENSE_5_1">#N/A</definedName>
    <definedName name="DTL_H_SUSPENSE_6_1">#N/A</definedName>
    <definedName name="DTL_I_1">#N/A</definedName>
    <definedName name="DTL_I_ASSETS_2_1">#N/A</definedName>
    <definedName name="DTL_I_ASSETS_3_1">#N/A</definedName>
    <definedName name="DTL_I_CAPITAL_4_1">#N/A</definedName>
    <definedName name="DTL_I_CAPITAL_5_1">#N/A</definedName>
    <definedName name="DTL_I_CNC_STOCK_1_1">#N/A</definedName>
    <definedName name="DTL_I_CNI1__STOCK_1_1">#N/A</definedName>
    <definedName name="DTL_I_CNI2__STOCK_2_1">#N/A</definedName>
    <definedName name="DTL_I_CNIIV_STOCK_3_1">#N/A</definedName>
    <definedName name="DTL_I_EXPENSES_1_1">#N/A</definedName>
    <definedName name="DTL_I_EXPENSES_2_1">#N/A</definedName>
    <definedName name="DTL_I_INCOME_1_1">#N/A</definedName>
    <definedName name="DTL_I_LIABILITIES_3_1">#N/A</definedName>
    <definedName name="DTL_I_LIABILITIES_4_1">#N/A</definedName>
    <definedName name="DTL_I_SUSPENSE_5_1">#N/A</definedName>
    <definedName name="DTL_I_SUSPENSE_6_1">#N/A</definedName>
    <definedName name="DTL_J_1">#N/A</definedName>
    <definedName name="DTL_J_ASSETS_2_1">#N/A</definedName>
    <definedName name="DTL_J_ASSETS_3_1">#N/A</definedName>
    <definedName name="DTL_J_CAPITAL_4_1">#N/A</definedName>
    <definedName name="DTL_J_CAPITAL_5_1">#N/A</definedName>
    <definedName name="DTL_J_EXPENSES_1_1">#N/A</definedName>
    <definedName name="DTL_J_EXPENSES_2_1">#N/A</definedName>
    <definedName name="DTL_J_INCOME_1_1">#N/A</definedName>
    <definedName name="DTL_J_LIABILITIES_3_1">#N/A</definedName>
    <definedName name="DTL_J_LIABILITIES_4_1">#N/A</definedName>
    <definedName name="DTL_J_SUSPENSE_5_1">#N/A</definedName>
    <definedName name="DTL_J_SUSPENSE_6_1">#N/A</definedName>
    <definedName name="DTL_K_ASSETS_2_1">#N/A</definedName>
    <definedName name="DTL_K_ASSETS_3_1">#N/A</definedName>
    <definedName name="DTL_K_CAPITAL_4_1">#N/A</definedName>
    <definedName name="DTL_K_CAPITAL_5_1">#N/A</definedName>
    <definedName name="DTL_K_EXPENSES_1_1">#N/A</definedName>
    <definedName name="DTL_K_EXPENSES_2_1">#N/A</definedName>
    <definedName name="DTL_K_INCOME_1_1">#N/A</definedName>
    <definedName name="DTL_K_LIABILITIES_3_1">#N/A</definedName>
    <definedName name="DTL_K_LIABILITIES_4_1">#N/A</definedName>
    <definedName name="DTL_K_SUSPENSE_5_1">#N/A</definedName>
    <definedName name="DTL_K_SUSPENSE_6_1">#N/A</definedName>
    <definedName name="DTL_L_ASSETS_2_1">#N/A</definedName>
    <definedName name="DTL_L_ASSETS_3_1">#N/A</definedName>
    <definedName name="DTL_L_CAPITAL_4_1">#N/A</definedName>
    <definedName name="DTL_L_CAPITAL_5_1">#N/A</definedName>
    <definedName name="DTL_L_EXPENSES_1_1">#N/A</definedName>
    <definedName name="DTL_L_EXPENSES_2_1">#N/A</definedName>
    <definedName name="DTL_L_INCOME_1_1">#N/A</definedName>
    <definedName name="DTL_L_LIABILITIES_3_1">#N/A</definedName>
    <definedName name="DTL_L_LIABILITIES_4_1">#N/A</definedName>
    <definedName name="DTL_L_SUSPENSE_5_1">#N/A</definedName>
    <definedName name="DTL_L_SUSPENSE_6_1">#N/A</definedName>
    <definedName name="DTL_M_ASSETS_2_1">#N/A</definedName>
    <definedName name="DTL_M_ASSETS_3_1">#N/A</definedName>
    <definedName name="DTL_M_CAPITAL_4_1">#N/A</definedName>
    <definedName name="DTL_M_CAPITAL_5_1">#N/A</definedName>
    <definedName name="DTL_M_EXPENSES_1_1">#N/A</definedName>
    <definedName name="DTL_M_EXPENSES_2_1">#N/A</definedName>
    <definedName name="DTL_M_INCOME_1_1">#N/A</definedName>
    <definedName name="DTL_M_LIABILITIES_3_1">#N/A</definedName>
    <definedName name="DTL_M_LIABILITIES_4_1">#N/A</definedName>
    <definedName name="DTL_M_SUSPENSE_5_1">#N/A</definedName>
    <definedName name="DTL_M_SUSPENSE_6_1">#N/A</definedName>
    <definedName name="DTL_N_ASSETS_2_1">#N/A</definedName>
    <definedName name="DTL_N_ASSETS_3_1">#N/A</definedName>
    <definedName name="DTL_N_CAPITAL_4_1">#N/A</definedName>
    <definedName name="DTL_N_CAPITAL_5_1">#N/A</definedName>
    <definedName name="DTL_N_CNC_STOCK_1_1">#N/A</definedName>
    <definedName name="DTL_N_CNI1__STOCK_1_1">#N/A</definedName>
    <definedName name="DTL_N_CNI2__STOCK_2_1">#N/A</definedName>
    <definedName name="DTL_N_CNIIV_STOCK_3_1">#N/A</definedName>
    <definedName name="DTL_N_EXPENSES_1_1">#N/A</definedName>
    <definedName name="DTL_N_EXPENSES_2_1">#N/A</definedName>
    <definedName name="DTL_N_INCOME_1_1">#N/A</definedName>
    <definedName name="DTL_N_LIABILITIES_3_1">#N/A</definedName>
    <definedName name="DTL_N_LIABILITIES_4_1">#N/A</definedName>
    <definedName name="DTL_N_SUSPENSE_5_1">#N/A</definedName>
    <definedName name="DTL_N_SUSPENSE_6_1">#N/A</definedName>
    <definedName name="DTL_O_CNC_STOCK_1_1">#N/A</definedName>
    <definedName name="DTL_O_CNI1__STOCK_1_1">#N/A</definedName>
    <definedName name="DTL_O_CNI2__STOCK_2_1">#N/A</definedName>
    <definedName name="DTL_O_CNIIV_STOCK_3_1">#N/A</definedName>
    <definedName name="DTL_P_CNC_STOCK_1_1">#N/A</definedName>
    <definedName name="DTL_P_CNI1__STOCK_1_1">#N/A</definedName>
    <definedName name="DTL_P_CNI2__STOCK_2_1">#N/A</definedName>
    <definedName name="DTL_P_CNIIV_STOCK_3_1">#N/A</definedName>
    <definedName name="DTL_R_CNC_STOCK_1_1">#N/A</definedName>
    <definedName name="DTL_R_CNI1__STOCK_1_1">#N/A</definedName>
    <definedName name="DTL_R_CNI2__STOCK_2_1">#N/A</definedName>
    <definedName name="DTL_R_CNIIV_STOCK_3_1">#N/A</definedName>
    <definedName name="DTL_S_CNC_STOCK_1_1">#N/A</definedName>
    <definedName name="DTL_S_CNI1__STOCK_1_1">#N/A</definedName>
    <definedName name="DTL_S_CNI2__STOCK_2_1">#N/A</definedName>
    <definedName name="DTL_S_CNIIV_STOCK_3_1">#N/A</definedName>
    <definedName name="DTL_SumIf___1703__1_1">#N/A</definedName>
    <definedName name="DTL_SumIf___1707__2_1">#N/A</definedName>
    <definedName name="DTL_SumIf__1_1">#N/A</definedName>
    <definedName name="DTL_SumIf_ASSETS_2_1">#N/A</definedName>
    <definedName name="DTL_SumIf_ASSETS_3_1">#N/A</definedName>
    <definedName name="DTL_SumIf_CAPITAL_4_1">#N/A</definedName>
    <definedName name="DTL_SumIf_CAPITAL_5_1">#N/A</definedName>
    <definedName name="DTL_SumIf_CNC_STOCK_1_1">#N/A</definedName>
    <definedName name="DTL_SumIf_CNI1__STOCK_1_1">#N/A</definedName>
    <definedName name="DTL_SumIf_CNI2__STOCK_2_1">#N/A</definedName>
    <definedName name="DTL_SumIf_CNIIV_STOCK_3_1">#N/A</definedName>
    <definedName name="DTL_SumIf_CRN__2035___3__1_1">#N/A</definedName>
    <definedName name="DTL_SumIf_CRN__2072___3__2_1">#N/A</definedName>
    <definedName name="DTL_SumIf_CRN__2073___3__3_1">#N/A</definedName>
    <definedName name="DTL_SumIf_CRN__2074___3__4_1">#N/A</definedName>
    <definedName name="DTL_SumIf_CRN__2075___3__5_1">#N/A</definedName>
    <definedName name="DTL_SumIf_CRN__2202___3__6_1">#N/A</definedName>
    <definedName name="DTL_SumIf_CRN__2212___3__7_1">#N/A</definedName>
    <definedName name="DTL_SumIf_CRN__2213___3__8_1">#N/A</definedName>
    <definedName name="DTL_SumIf_CRN__2214___3__9_1">#N/A</definedName>
    <definedName name="DTL_SumIf_CRN__2215___3__10_1">#N/A</definedName>
    <definedName name="DTL_SumIf_CRN__2318___3__11_1">#N/A</definedName>
    <definedName name="DTL_SumIf_CRN__2321___3__12_1">#N/A</definedName>
    <definedName name="DTL_SumIf_CRN__2323___3__13_1">#N/A</definedName>
    <definedName name="DTL_SumIf_CRN__2356___3__14_1">#N/A</definedName>
    <definedName name="DTL_SumIf_CRN__2370___3__15_1">#N/A</definedName>
    <definedName name="DTL_SumIf_CRN__4377___3__16_1">#N/A</definedName>
    <definedName name="DTL_SumIf_CRN__4378___3__17_1">#N/A</definedName>
    <definedName name="DTL_SumIf_CRN__5521___3__18_1">#N/A</definedName>
    <definedName name="DTL_SumIf_CRN__5522___3__19_1">#N/A</definedName>
    <definedName name="DTL_SumIf_CRN__5523___3__20_1">#N/A</definedName>
    <definedName name="DTL_SumIf_CRN__5524___3__21_1">#N/A</definedName>
    <definedName name="DTL_SumIf_CRN__6020___3__22_1">#N/A</definedName>
    <definedName name="DTL_SumIf_CRN__6055___3__23_1">#N/A</definedName>
    <definedName name="DTL_SumIf_CRN__6063___3__24_1">#N/A</definedName>
    <definedName name="DTL_SumIf_CRN__6478___3__25_1">#N/A</definedName>
    <definedName name="DTL_SumIf_CRN__6505___3__26_1">#N/A</definedName>
    <definedName name="DTL_SumIf_CRN__6507___3__27_1">#N/A</definedName>
    <definedName name="DTL_SumIf_CRN__6543___3__28_1">#N/A</definedName>
    <definedName name="DTL_SumIf_EXPENSES_1_1">#N/A</definedName>
    <definedName name="DTL_SumIf_EXPENSES_2_1">#N/A</definedName>
    <definedName name="DTL_SumIf_INCOME_1_1">#N/A</definedName>
    <definedName name="DTL_SumIf_LIABILITIES_3_1">#N/A</definedName>
    <definedName name="DTL_SumIf_LIABILITIES_4_1">#N/A</definedName>
    <definedName name="DTL_SumIf_SUSPENSE_5_1">#N/A</definedName>
    <definedName name="DTL_SumIf_SUSPENSE_6_1">#N/A</definedName>
    <definedName name="DTL_T_CNC_STOCK_1_1">#N/A</definedName>
    <definedName name="DTL_T_CNI1__STOCK_1_1">#N/A</definedName>
    <definedName name="DTL_T_CNI2__STOCK_2_1">#N/A</definedName>
    <definedName name="DTL_T_CNIIV_STOCK_3_1">#N/A</definedName>
    <definedName name="dvrCustomer">#REF!</definedName>
    <definedName name="dvrDay">#REF!</definedName>
    <definedName name="dvrDocDay">#REF!</definedName>
    <definedName name="dvrDocIss">#REF!</definedName>
    <definedName name="dvrDocMonth">#REF!</definedName>
    <definedName name="dvrDocNum">#REF!</definedName>
    <definedName name="dvrDocSer">#REF!</definedName>
    <definedName name="dvrDocYear">#REF!</definedName>
    <definedName name="dvrMonth">#REF!</definedName>
    <definedName name="dvrName">#REF!</definedName>
    <definedName name="dvrNo">#REF!</definedName>
    <definedName name="dvrNumber">#REF!</definedName>
    <definedName name="dvrOrder">#REF!</definedName>
    <definedName name="dvrPayer">#REF!</definedName>
    <definedName name="dvrPayerBank1">#REF!</definedName>
    <definedName name="dvrPayerBank2">#REF!</definedName>
    <definedName name="dvrPayerCount">#REF!</definedName>
    <definedName name="dvrQnt">#REF!</definedName>
    <definedName name="dvrReceiver">#REF!</definedName>
    <definedName name="dvrSupplier">#REF!</definedName>
    <definedName name="dvrUnit">#REF!</definedName>
    <definedName name="dvrValidDay">#REF!</definedName>
    <definedName name="dvrValidMonth">#REF!</definedName>
    <definedName name="dvrValidYear">#REF!</definedName>
    <definedName name="dvrYear">#REF!</definedName>
    <definedName name="ee">#REF!</definedName>
    <definedName name="ęĺ">[0]!ęĺ</definedName>
    <definedName name="elkAddr1">#REF!</definedName>
    <definedName name="elkAddr2">#REF!</definedName>
    <definedName name="elkCount">#REF!</definedName>
    <definedName name="elkCountFrom">#REF!</definedName>
    <definedName name="elkCountTo">#REF!</definedName>
    <definedName name="elkDateFrom">#REF!</definedName>
    <definedName name="elkDateTo">#REF!</definedName>
    <definedName name="elkDiscount">#REF!</definedName>
    <definedName name="elkKAddr1">#REF!</definedName>
    <definedName name="elkKAddr2">#REF!</definedName>
    <definedName name="elkKCount">#REF!</definedName>
    <definedName name="elkKCountFrom">#REF!</definedName>
    <definedName name="elkKCountTo">#REF!</definedName>
    <definedName name="elkKDateFrom">#REF!</definedName>
    <definedName name="elkKDateTo">#REF!</definedName>
    <definedName name="elkKDiscount">#REF!</definedName>
    <definedName name="elkKNumber">#REF!</definedName>
    <definedName name="elkKSumC">#REF!</definedName>
    <definedName name="elkKSumR">#REF!</definedName>
    <definedName name="elkKTarif">#REF!</definedName>
    <definedName name="elkNumber">#REF!</definedName>
    <definedName name="elkSumC">#REF!</definedName>
    <definedName name="elkSumR">#REF!</definedName>
    <definedName name="elkTarif">#REF!</definedName>
    <definedName name="End_Bal">#REF!</definedName>
    <definedName name="ESO_PROT">#REF!,#REF!,#REF!,[0]!P1_ESO_PROT</definedName>
    <definedName name="ew">[0]!ew</definedName>
    <definedName name="eww">[0]!eww</definedName>
    <definedName name="Excel_BuiltIn__FilterDatabase_8">#REF!</definedName>
    <definedName name="Excel_BuiltIn_Print_Area_1">#REF!</definedName>
    <definedName name="Excel_BuiltIn_Print_Area_4">#REF!</definedName>
    <definedName name="Excel_BuiltIn_Print_Area_5">#REF!</definedName>
    <definedName name="Expas">#REF!</definedName>
    <definedName name="export_year">#REF!</definedName>
    <definedName name="Extra_Pay">#REF!</definedName>
    <definedName name="F">#REF!</definedName>
    <definedName name="fdc">[0]!fdc</definedName>
    <definedName name="ff">#REF!</definedName>
    <definedName name="fff">#REF!</definedName>
    <definedName name="fffff">#REF!</definedName>
    <definedName name="ffffff" hidden="1">{#N/A,#N/A,TRUE,"Лист1";#N/A,#N/A,TRUE,"Лист2";#N/A,#N/A,TRUE,"Лист3"}</definedName>
    <definedName name="ffgy">[0]!ffgy</definedName>
    <definedName name="fg">[0]!fg</definedName>
    <definedName name="Financing_Activities">#REF!</definedName>
    <definedName name="Form_211">#REF!</definedName>
    <definedName name="Form_214_40">#REF!</definedName>
    <definedName name="Form_214_41">#REF!</definedName>
    <definedName name="Form_215">#REF!</definedName>
    <definedName name="Form_626_p">#REF!</definedName>
    <definedName name="Format_info">#REF!</definedName>
    <definedName name="Fuel">#REF!</definedName>
    <definedName name="FuelP97">#REF!</definedName>
    <definedName name="Full_Print">#REF!</definedName>
    <definedName name="FullVolume">#REF!</definedName>
    <definedName name="G">[0]!USD/1.701</definedName>
    <definedName name="gfg">[0]!gfg</definedName>
    <definedName name="gg">#REF!</definedName>
    <definedName name="gggg">#N/A</definedName>
    <definedName name="ggjgj">'[6]ФОТ круглосуточный'!ggjgj</definedName>
    <definedName name="gh">[0]!gh</definedName>
    <definedName name="ghghgh">#N/A</definedName>
    <definedName name="ghghghgh">#N/A</definedName>
    <definedName name="gjgfjg">#N/A</definedName>
    <definedName name="gkyf">#N/A</definedName>
    <definedName name="GoAssetChart">#N/A</definedName>
    <definedName name="GoBack">#N/A</definedName>
    <definedName name="GoBalanceSheet">#N/A</definedName>
    <definedName name="GoCashFlow">#N/A</definedName>
    <definedName name="GoData">#N/A</definedName>
    <definedName name="GoIncomeChart">#N/A</definedName>
    <definedName name="GoIncomeChart1">#N/A</definedName>
    <definedName name="h">[0]!h</definedName>
    <definedName name="HEADER_BOTTOM">6</definedName>
    <definedName name="HEADER_BOTTOM_1">#N/A</definedName>
    <definedName name="Header_Row">ROW(#REF!)</definedName>
    <definedName name="hh">[0]!USD/1.701</definedName>
    <definedName name="hhh">[0]!hhh</definedName>
    <definedName name="hhhh">#N/A</definedName>
    <definedName name="hhjkl">[0]!hhjkl</definedName>
    <definedName name="hhy">[0]!hhy</definedName>
    <definedName name="îî">[0]!îî</definedName>
    <definedName name="iii">#N/A</definedName>
    <definedName name="iiii">#N/A</definedName>
    <definedName name="iiioopp">[0]!iiioopp</definedName>
    <definedName name="Income_Statement_1">#REF!</definedName>
    <definedName name="Income_Statement_2">#REF!</definedName>
    <definedName name="Income_Statement_3">#REF!</definedName>
    <definedName name="Int">#REF!</definedName>
    <definedName name="Interest_Rate">#REF!</definedName>
    <definedName name="Interval1">#REF!</definedName>
    <definedName name="Interval10">#REF!</definedName>
    <definedName name="Interval11">#REF!</definedName>
    <definedName name="Interval12">#REF!</definedName>
    <definedName name="Interval13">#REF!</definedName>
    <definedName name="Interval14">#REF!</definedName>
    <definedName name="Interval15">#REF!</definedName>
    <definedName name="Interval16">#REF!</definedName>
    <definedName name="Interval17">#REF!</definedName>
    <definedName name="Interval18">#REF!</definedName>
    <definedName name="Interval19">#REF!</definedName>
    <definedName name="Interval2">#REF!</definedName>
    <definedName name="Interval20">#REF!</definedName>
    <definedName name="Interval21">#REF!</definedName>
    <definedName name="Interval22">#REF!</definedName>
    <definedName name="Interval23">#REF!</definedName>
    <definedName name="Interval24">#REF!</definedName>
    <definedName name="Interval3">#REF!</definedName>
    <definedName name="Interval4">#REF!</definedName>
    <definedName name="Interval5">#REF!</definedName>
    <definedName name="Interval6">#REF!</definedName>
    <definedName name="Interval7">#REF!</definedName>
    <definedName name="Interval8">#REF!</definedName>
    <definedName name="Interval9">#REF!</definedName>
    <definedName name="j">[0]!j</definedName>
    <definedName name="jhggf">[0]!jhggf</definedName>
    <definedName name="jiooi">[0]!jiooi</definedName>
    <definedName name="jjjj">#REF!</definedName>
    <definedName name="jjjjj">#N/A</definedName>
    <definedName name="jjjjjj">#N/A</definedName>
    <definedName name="k">[0]!k</definedName>
    <definedName name="kk">#N/A</definedName>
    <definedName name="klhlkhlkhlhlkhlkhlkhl">#N/A</definedName>
    <definedName name="kolmakov">[0]!kolmakov</definedName>
    <definedName name="kurs">#REF!</definedName>
    <definedName name="L3_1_en">#REF!</definedName>
    <definedName name="L3_1_ru">#REF!</definedName>
    <definedName name="Lan">#REF!</definedName>
    <definedName name="lang">[7]Tier1!$G$2</definedName>
    <definedName name="Lang1">#REF!</definedName>
    <definedName name="Last_Row">#N/A</definedName>
    <definedName name="libir6m">#REF!</definedName>
    <definedName name="limcount" hidden="1">1</definedName>
    <definedName name="LINE">#REF!</definedName>
    <definedName name="LINE2">#REF!</definedName>
    <definedName name="lkbljbkljvikvcjkhcujgxuj">[0]!lkbljbkljvikvcjkhcujgxuj</definedName>
    <definedName name="LME">#REF!</definedName>
    <definedName name="Loan_Amount">#REF!</definedName>
    <definedName name="Loan_Start">#REF!</definedName>
    <definedName name="Loan_Years">#REF!</definedName>
    <definedName name="Losses">#REF!</definedName>
    <definedName name="MainMy">#REF!</definedName>
    <definedName name="mamamia">#REF!</definedName>
    <definedName name="MarketAreaLosses">#REF!</definedName>
    <definedName name="MIN_Greg">#REF!</definedName>
    <definedName name="mm">#N/A</definedName>
    <definedName name="MmExcelLinker_6E24F10A_D93B_4197_A91F_1E8C46B84DD5">РТ передача #REF!</definedName>
    <definedName name="mmmmmmmm">#N/A</definedName>
    <definedName name="nakDay">#REF!</definedName>
    <definedName name="nakFrom">#REF!</definedName>
    <definedName name="nakMonth">#REF!</definedName>
    <definedName name="nakName">#REF!</definedName>
    <definedName name="nakNo">#REF!</definedName>
    <definedName name="nakNumber">#REF!</definedName>
    <definedName name="nakPriceC">#REF!</definedName>
    <definedName name="nakPriceR">#REF!</definedName>
    <definedName name="nakQnt">#REF!</definedName>
    <definedName name="nakSumC">#REF!</definedName>
    <definedName name="nakSumR">#REF!</definedName>
    <definedName name="nakTo">#REF!</definedName>
    <definedName name="nakYear">#REF!</definedName>
    <definedName name="nfyz">[0]!nfyz</definedName>
    <definedName name="nn">#N/A</definedName>
    <definedName name="nnnn">#N/A</definedName>
    <definedName name="Num_Pmt_Per_Year">#REF!</definedName>
    <definedName name="Number_of_Payments">MATCH(0.01,End_Bal,-1)+1</definedName>
    <definedName name="NumberStat">#REF!</definedName>
    <definedName name="o">[0]!o</definedName>
    <definedName name="öó">[0]!öó</definedName>
    <definedName name="ooo">#N/A</definedName>
    <definedName name="output_year">#REF!</definedName>
    <definedName name="p_pec1">#REF!</definedName>
    <definedName name="P_rec">#REF!</definedName>
    <definedName name="P1_dip" hidden="1">#REF!,#REF!,#REF!,#REF!,#REF!,#REF!,#REF!</definedName>
    <definedName name="P1_en">'[1]Ф1- 1 кв '!#REF!</definedName>
    <definedName name="P1_eso" hidden="1">#REF!,#REF!,#REF!,#REF!,#REF!,#REF!,#REF!</definedName>
    <definedName name="P1_ESO_PROT" hidden="1">#REF!,#REF!,#REF!,#REF!,#REF!,#REF!,#REF!,#REF!</definedName>
    <definedName name="P1_net" hidden="1">#REF!,#REF!,#REF!,#REF!,#REF!,#REF!,#REF!</definedName>
    <definedName name="P1_PROT_0" hidden="1">'[8]0'!$G$100,'[8]0'!$G$83:$G$84,'[8]0'!$G$75,'[8]0'!$G$70,'[8]0'!$G$65,'[8]0'!$G$58:$G$63,'[8]0'!$G$55,'[8]0'!$G$51,'[8]0'!$G$42:$G$47,'[8]0'!$G$28:$G$40,'[8]0'!$G$24:$G$26</definedName>
    <definedName name="P1_PROT_1" hidden="1">'[8]1'!$AC$22:$AL$24,'[8]1'!$R$8:$AA$14,'[8]1'!$AC$8:$AL$14,'[8]1'!$R$22:$AA$24,'[8]1'!$AO$3:$AT$41,'[8]1'!$A$26:$AM$41,'[8]1'!$R$16:$AA$20,'[8]1'!$G$22:$P$24,'[8]1'!$G$16:$P$20</definedName>
    <definedName name="P1_PROT_2" hidden="1">[9]топливо!$B$47:$B$48,[9]топливо!$B$37:$B$39,[9]топливо!$H$134:$K$135,[9]топливо!$H$68:$K$71,[9]топливо!$H$73:$K$75,[9]топливо!$H$7:$K$8,[9]топливо!$H$10:$K$10,[9]топливо!$H$12:$K$12,[9]топливо!$H$15:$K$15</definedName>
    <definedName name="P1_PROT_21" hidden="1">'[8]2.1'!$AK$12,'[8]2.1'!$AK$14,'[8]2.1'!$AK$17,'[8]2.1'!$AK$19:$AK$20,'[8]2.1'!$AK$23:$AK$24,'[8]2.1'!$AK$29:$AK$30,'[8]2.1'!$AK$33,'[8]2.1'!$J$56:$J$59,'[8]2.1'!$J$61:$J$63</definedName>
    <definedName name="P1_PROT_22" hidden="1">'[8]2.2'!$AK$79:$AK$80,'[8]2.2'!$J$98:$AM$101,'[8]2.2'!$J$103:$AM$105,'[8]2.2'!$J$107:$AM$108,'[8]2.2'!$J$123:$AM$123,'[8]2.2'!$J$127:$AM$130,'[8]2.2'!$J$132:$AM$134</definedName>
    <definedName name="P1_PROT_23" hidden="1">'[8]2.3'!$AC$3:$AG$199,'[8]2.3'!$I$9:$AB$10,'[8]2.3'!$I$12:$AB$12,'[8]2.3'!$I$14:$AB$14,'[8]2.3'!$I$17:$AB$17,'[8]2.3'!$I$19:$AB$20,'[8]2.3'!$I$23:$AB$24,'[8]2.3'!$I$33:$AB$33</definedName>
    <definedName name="P1_PROT_4" hidden="1">'[8]4'!$J$47:$N$58,'[8]4'!$P$47:$BP$58,'[8]4'!$BR$47:$BS$58,'[8]4'!$BT$3:$BY$59,'[8]4'!#REF!,'[8]4'!$B$17:$B$19,'[8]4'!$B$27:$B$28,'[8]4'!$L$8:$N$9,'[8]4'!$L$11:$N$14</definedName>
    <definedName name="P1_PROT_6" hidden="1">[8]РчСтЭЭ_Ф!$A$43:$O$52,[8]РчСтЭЭ_Ф!$E$37,[8]РчСтЭЭ_Ф!$E$31:$O$31,[8]РчСтЭЭ_Ф!$E$19,[8]РчСтЭЭ_Ф!$E$13,[8]РчСтЭЭ_Ф!$E$7:$O$7,[8]РчСтЭЭ_Ф!$E$5:$O$5</definedName>
    <definedName name="P1_PROT_E3" hidden="1">[8]РчСтЭЭ_Ф!$E$7:$O$7,[8]РчСтЭЭ_Ф!$E$13,[8]РчСтЭЭ_Ф!$E$19,[8]РчСтЭЭ_Ф!$E$31:$O$31,[8]РчСтЭЭ_Ф!$E$37,[8]РчСтЭЭ_Ф!$A$43:$T$53,[8]РчСтЭЭ_Ф!$P$3:$T$42</definedName>
    <definedName name="P1_PROT_I1" hidden="1">[8]ИП!$K$1:$T$1,[8]ИП!$D$1:$I$1,[8]ИП!$D$19:$D$20,[8]ИП!$D$23:$D$24,[8]ИП!$D$27:$D$28,[8]ИП!$D$12:$I$16,[8]ИП!$K$12:$T$16,[8]ИП!$F$18:$I$20,[8]ИП!$K$19:$T$20</definedName>
    <definedName name="P1_PROT_I2" hidden="1">'[8]Ист-ики финанс-я'!$C$8:$L$11,'[8]Ист-ики финанс-я'!$C$13:$L$20,'[8]Ист-ики финанс-я'!$C$22:$L$25,'[8]Ист-ики финанс-я'!$C$28:$L$29</definedName>
    <definedName name="P1_PROT_I3" hidden="1">'[8]Расчет прибыли'!$C$10:$K$10,'[8]Расчет прибыли'!$C$12:$K$12,'[8]Расчет прибыли'!$C$16:$L$16,'[8]Расчет прибыли'!$C$18:$L$20,'[8]Расчет прибыли'!$C$22:$L$28</definedName>
    <definedName name="P1_PROT_M2" hidden="1">[8]РчСтГМ_УП!$E$13,[8]РчСтГМ_УП!$E$19,[8]РчСтГМ_УП!$E$32:$E$33,[8]РчСтГМ_УП!$F$3:$M$39,[8]РчСтГМ_УП!$A$40:$M$67,[8]РчСтГМ_УП!$E$7,[8]РчСтГМ_УП!$E$5</definedName>
    <definedName name="P1_PROT_M3" hidden="1">[8]РчСтГМ_Ф!$F$3:$O$39,[8]РчСтГМ_Ф!$A$40:$O$59,[8]РчСтГМ_Ф!$E$32:$E$33,[8]РчСтГМ_Ф!$E$19,[8]РчСтГМ_Ф!$E$13,[8]РчСтГМ_Ф!$E$7:$E$8,[8]РчСтГМ_Ф!$E$5</definedName>
    <definedName name="P1_SBT_PROT" hidden="1">#REF!,#REF!,#REF!,#REF!,#REF!,#REF!,#REF!</definedName>
    <definedName name="P1_SC_CLR" hidden="1">#REF!,#REF!,#REF!,#REF!,#REF!</definedName>
    <definedName name="P1_SCOPE_16_PRT" hidden="1">#REF!,#REF!,#REF!,#REF!,#REF!,#REF!,#REF!,#REF!,#REF!</definedName>
    <definedName name="P1_SCOPE_17_PRT" hidden="1">#REF!,#REF!,#REF!,#REF!,#REF!,#REF!,#REF!,#REF!</definedName>
    <definedName name="P1_SCOPE_22" hidden="1">'[8]2.2'!$J$12:$AM$12,'[8]2.2'!$J$14:$AM$14,'[8]2.2'!$J$19:$AM$20,'[8]2.2'!$J$23:$AM$24,'[8]2.2'!$J$28:$AM$30,'[8]2.2'!$J$33:$AM$33,'[8]2.2'!$J$56:$AM$59,'[8]2.2'!$J$61:$AM$63</definedName>
    <definedName name="P1_SCOPE_4_PRT" hidden="1">#REF!,#REF!,#REF!,#REF!,#REF!,#REF!,#REF!,#REF!,#REF!</definedName>
    <definedName name="P1_SCOPE_5_PRT" hidden="1">#REF!,#REF!,#REF!,#REF!,#REF!,#REF!,#REF!,#REF!,#REF!</definedName>
    <definedName name="P1_SCOPE_CHK2" hidden="1">[9]топливо!$B$178:$M$179,[9]топливо!$B$193:$M$194,[9]топливо!$B$63:$M$64,[9]топливо!$B$77:$M$78,[9]топливо!$B$91:$M$92,[9]топливо!$B$105:$M$106,[9]топливо!$B$119:$M$120,[9]топливо!$B$134:$M$135</definedName>
    <definedName name="P1_SCOPE_CHK2.1" hidden="1">'[8]2.1'!$B$180:$AM$181,'[8]2.1'!$B$195:$AM$196,'[8]2.1'!$B$65:$AM$66,'[8]2.1'!$B$79:$AM$80,'[8]2.1'!$B$93:$AM$94,'[8]2.1'!$B$107:$AM$108,'[8]2.1'!$B$121:$AM$122</definedName>
    <definedName name="P1_SCOPE_CHK2.2" hidden="1">'[8]2.2'!$B$180:$AM$181,'[8]2.2'!$B$195:$AM$196,'[8]2.2'!$B$65:$AM$66,'[8]2.2'!$B$79:$AM$80,'[8]2.2'!$B$93:$AM$94,'[8]2.2'!$B$107:$AM$108,'[8]2.2'!$B$121:$AM$122</definedName>
    <definedName name="P1_SCOPE_CHK2.3" hidden="1">'[8]2.3'!$B$180:$AB$181,'[8]2.3'!$B$195:$AB$196,'[8]2.3'!$B$65:$AB$66,'[8]2.3'!$B$79:$AB$80,'[8]2.3'!$B$93:$AB$94,'[8]2.3'!$B$107:$AB$108,'[8]2.3'!$B$121:$AB$122</definedName>
    <definedName name="P1_SCOPE_CORR" hidden="1">#REF!,#REF!,#REF!,#REF!,#REF!,#REF!,#REF!</definedName>
    <definedName name="P1_SCOPE_F1_PRT" hidden="1">#REF!,#REF!,#REF!,#REF!</definedName>
    <definedName name="P1_SCOPE_F2_PRT" hidden="1">#REF!,#REF!,#REF!,#REF!</definedName>
    <definedName name="P1_SCOPE_FLOAD" hidden="1">#REF!,#REF!,#REF!,#REF!,#REF!,#REF!</definedName>
    <definedName name="P1_SCOPE_FRML" hidden="1">#REF!,#REF!,#REF!,#REF!,#REF!,#REF!</definedName>
    <definedName name="P1_SCOPE_PER_PRT" hidden="1">#REF!,#REF!,#REF!,#REF!,#REF!</definedName>
    <definedName name="P1_SCOPE_SV_LD" hidden="1">#REF!,#REF!,#REF!,#REF!,#REF!,#REF!,#REF!</definedName>
    <definedName name="P1_SCOPE_SV_LD1" hidden="1">#REF!,#REF!,#REF!,#REF!,#REF!,#REF!,#REF!</definedName>
    <definedName name="P1_SCOPE_SV_PRT" hidden="1">#REF!,#REF!,#REF!,#REF!,#REF!,#REF!,#REF!</definedName>
    <definedName name="P1_SET_PROT" hidden="1">#REF!,#REF!,#REF!,#REF!,#REF!,#REF!,#REF!</definedName>
    <definedName name="P1_SET_PRT" hidden="1">#REF!,#REF!,#REF!,#REF!,#REF!,#REF!,#REF!</definedName>
    <definedName name="P1_T0_Protect" hidden="1">'[8]0'!$D$29:$G$29,'[8]0'!$D$39:$G$39,'[8]0'!#REF!,'[8]0'!#REF!,'[8]0'!$D$51:$G$51,'[8]0'!#REF!,'[8]0'!#REF!,'[8]0'!$D$55:$G$55,'[8]0'!$D$62:$G$62,'[8]0'!$D$65:$G$65</definedName>
    <definedName name="P1_T1_Protect" hidden="1">'[10]1'!$E$10:$L$31,'[10]1'!$G$33:$L$33,'[10]1'!$E$34:$L$53,'[10]1'!$G$55:$L$55,'[10]1'!$E$56:$L$75,'[10]1'!$G$77:$L$77,'[10]1'!$E$78:$L$87,'[10]1'!$E$89:$L$93,'[10]1'!$G$95:$L$95</definedName>
    <definedName name="P1_T12?Data" hidden="1">#REF!,#REF!,#REF!,#REF!,#REF!,#REF!,#REF!,#REF!,#REF!,#REF!,#REF!,#REF!</definedName>
    <definedName name="P1_T12?L3.1.x" hidden="1">#REF!,#REF!,#REF!,#REF!,#REF!,#REF!,#REF!,#REF!</definedName>
    <definedName name="P1_T12?L3.x" hidden="1">#REF!,#REF!,#REF!,#REF!,#REF!,#REF!,#REF!,#REF!</definedName>
    <definedName name="P1_T12?unit?ГА" hidden="1">#REF!,#REF!,#REF!,#REF!,#REF!,#REF!,#REF!,#REF!</definedName>
    <definedName name="P1_T12?unit?ТРУБ" hidden="1">#REF!,#REF!,#REF!,#REF!,#REF!,#REF!,#REF!,#REF!</definedName>
    <definedName name="P1_T13?unit?РУБ.ТМКБ" hidden="1">#REF!,#REF!,#REF!,#REF!,#REF!,#REF!,#REF!,#REF!</definedName>
    <definedName name="P1_T13?unit?ТМКБ" hidden="1">#REF!,#REF!,#REF!,#REF!,#REF!,#REF!,#REF!,#REF!</definedName>
    <definedName name="P1_T13?unit?ТРУБ" hidden="1">#REF!,#REF!,#REF!,#REF!,#REF!,#REF!,#REF!,#REF!</definedName>
    <definedName name="P1_T16?item_ext?ЧЕЛ" hidden="1">#REF!,#REF!,#REF!,#REF!,#REF!,#REF!,#REF!,#REF!</definedName>
    <definedName name="P1_T16?unit?ТРУБ" hidden="1">#REF!,#REF!,#REF!,#REF!,#REF!,#REF!,#REF!,#REF!</definedName>
    <definedName name="P1_T16?unit?ЧЕЛ" hidden="1">#REF!,#REF!,#REF!,#REF!,#REF!,#REF!,#REF!</definedName>
    <definedName name="P1_T17.1_Protect" hidden="1">#REF!,#REF!,#REF!,#REF!,#REF!,#REF!,#REF!,#REF!</definedName>
    <definedName name="P1_T2.2_Protect" hidden="1">#REF!,#REF!,#REF!,#REF!,#REF!,#REF!,#REF!,#REF!</definedName>
    <definedName name="P1_T2_2_Protect" hidden="1">#REF!,#REF!,#REF!,#REF!,#REF!,#REF!,#REF!,#REF!</definedName>
    <definedName name="P1_T2_Protect" hidden="1">#REF!,#REF!,#REF!,#REF!,#REF!,#REF!,#REF!,#REF!,#REF!</definedName>
    <definedName name="P1_T3_1_Protect" hidden="1">'[10]3.1'!#REF!,'[10]3.1'!#REF!,'[10]3.1'!#REF!,'[10]3.1'!#REF!,'[10]3.1'!$P$10:$Q$13,'[10]3.1'!$P$15:$Q$16,'[10]3.1'!$P$21:$Q$24,'[10]3.1'!$P$29:$Q$31</definedName>
    <definedName name="P1_T5_Protect" hidden="1">#REF!,#REF!,#REF!,#REF!,#REF!,#REF!,#REF!,#REF!,#REF!</definedName>
    <definedName name="P1_T6_Protect" hidden="1">#REF!,#REF!,#REF!,#REF!,#REF!,#REF!,#REF!,#REF!,#REF!</definedName>
    <definedName name="P10_T12?L3.1.x" hidden="1">#REF!,#REF!,#REF!,#REF!,#REF!,#REF!,#REF!,P1_T12?L3.1.x</definedName>
    <definedName name="P10_T12?L3.x" hidden="1">#REF!,#REF!,#REF!,#REF!,#REF!,#REF!,#REF!,P1_T12?L3.x</definedName>
    <definedName name="P10_T12?unit?ГА" hidden="1">#REF!,#REF!,#REF!,#REF!,#REF!,#REF!,#REF!,#REF!</definedName>
    <definedName name="P10_T12?unit?ТРУБ" hidden="1">#REF!,#REF!,#REF!,#REF!,#REF!,#REF!,#REF!,#REF!</definedName>
    <definedName name="P10_T16?item_ext?ЧЕЛ" hidden="1">#REF!,#REF!,#REF!,#REF!,#REF!,#REF!,#REF!,#REF!</definedName>
    <definedName name="P10_T16?unit?ТРУБ" hidden="1">#REF!,#REF!,#REF!,#REF!,#REF!,#REF!,#REF!,#REF!</definedName>
    <definedName name="P10_T16?unit?ЧЕЛ" hidden="1">#REF!,#REF!,#REF!,#REF!,#REF!,#REF!,#REF!,#REF!</definedName>
    <definedName name="P10_T2_Protect" hidden="1">'[10]2'!$Y$70:$Z$70,'[10]2'!$Y$73:$Z$76,'[10]2'!$Y$78:$Z$85,'[10]2'!$AD$14:$AE$14,'[10]2'!$AD$17:$AE$19,'[10]2'!$AD$21:$AE$21,'[10]2'!$AD$24:$AE$25,'[10]2'!$AD$28:$AE$28</definedName>
    <definedName name="P11_T12?unit?ГА" hidden="1">#REF!,P1_T12?unit?ГА,P2_T12?unit?ГА,P3_T12?unit?ГА,P4_T12?unit?ГА,P5_T12?unit?ГА,P6_T12?unit?ГА,P7_T12?unit?ГА,P8_T12?unit?ГА</definedName>
    <definedName name="P11_T12?unit?ТРУБ" hidden="1">#REF!,#REF!,P1_T12?unit?ТРУБ,P2_T12?unit?ТРУБ,P3_T12?unit?ТРУБ,P4_T12?unit?ТРУБ,P5_T12?unit?ТРУБ,P6_T12?unit?ТРУБ</definedName>
    <definedName name="P11_T16?item_ext?ЧЕЛ" hidden="1">#REF!,#REF!,#REF!,#REF!,#REF!,#REF!,#REF!,#REF!</definedName>
    <definedName name="P11_T16?unit?ТРУБ" hidden="1">#REF!,#REF!,#REF!,#REF!,#REF!,#REF!,#REF!,#REF!</definedName>
    <definedName name="P11_T16?unit?ЧЕЛ" hidden="1">#REF!,#REF!,#REF!,#REF!,#REF!,#REF!,#REF!,#REF!</definedName>
    <definedName name="P11_T2_Protect" hidden="1">'[10]2'!$AD$31:$AE$38,'[10]2'!$AD$45:$AE$45,'[10]2'!$AD$49:$AE$53,'[10]2'!$AD$56:$AE$58,'[10]2'!$AD$60:$AE$68,'[10]2'!$AD$70:$AE$70,'[10]2'!$AD$73:$AE$76,'[10]2'!$G$6:$I$6</definedName>
    <definedName name="P12_T16?item_ext?ЧЕЛ" hidden="1">#REF!,#REF!,#REF!,#REF!,#REF!,#REF!,#REF!</definedName>
    <definedName name="P12_T16?unit?ТРУБ" hidden="1">#REF!,#REF!,#REF!,#REF!,#REF!,#REF!,#REF!,#REF!</definedName>
    <definedName name="P12_T16?unit?ЧЕЛ" hidden="1">#REF!,#REF!,#REF!,#REF!,#REF!,#REF!,#REF!,#REF!</definedName>
    <definedName name="P12_T2_Protect" hidden="1">'[10]2'!$M$6:$N$6,'[10]2'!$Y$6:$Z$6,'[10]2'!$AD$6:$AE$6,'[10]2'!$AD$78:$AE$85,'[10]2'!$AD$87:$AE$88,'[10]2'!$AH$14:$AI$14,'[10]2'!$AH$17:$AI$19,'[10]2'!$AH$21:$AI$21,'[10]2'!$AG$26</definedName>
    <definedName name="P12_T28_Protection">P1_T28_Protection,P2_T28_Protection,P3_T28_Protection,P4_T28_Protection,P5_T28_Protection,P6_T28_Protection,P7_T28_Protection,P8_T28_Protection</definedName>
    <definedName name="P13_T16?item_ext?ЧЕЛ" hidden="1">#REF!,#REF!,#REF!,#REF!,#REF!,#REF!,#REF!,#REF!</definedName>
    <definedName name="P13_T16?unit?ТРУБ" hidden="1">#REF!,#REF!,#REF!,#REF!,#REF!,#REF!,#REF!,#REF!</definedName>
    <definedName name="P13_T16?unit?ЧЕЛ" hidden="1">#REF!,#REF!,#REF!,#REF!,#REF!,#REF!,#REF!,#REF!</definedName>
    <definedName name="P13_T2_Protect" hidden="1">'[10]2'!$AH$28:$AI$28,'[10]2'!$AH$31:$AI$38,'[10]2'!$B$60:$B$68,'[10]2'!$B$78:$B$85,'[10]2'!$AH$45:$AI$45,[11]!P1_T2_Protect,[11]!P2_T2_Protect,[11]!P3_T2_Protect,P4_T2_Protect</definedName>
    <definedName name="P14_T16?item_ext?ЧЕЛ" hidden="1">#REF!,#REF!,#REF!,#REF!,#REF!,#REF!,#REF!,#REF!</definedName>
    <definedName name="P14_T16?unit?ТРУБ" hidden="1">#REF!,#REF!,#REF!,#REF!,#REF!,#REF!,#REF!,#REF!</definedName>
    <definedName name="P14_T16?unit?ЧЕЛ" hidden="1">#REF!,#REF!,#REF!,#REF!,#REF!,#REF!,#REF!,#REF!</definedName>
    <definedName name="P15_T16?item_ext?ЧЕЛ" hidden="1">#REF!,#REF!,#REF!,#REF!,#REF!,#REF!,#REF!,#REF!</definedName>
    <definedName name="P15_T16?unit?ТРУБ" hidden="1">#REF!,#REF!,#REF!,#REF!,#REF!,#REF!,#REF!,#REF!</definedName>
    <definedName name="P15_T16?unit?ЧЕЛ" hidden="1">#REF!,#REF!,#REF!,#REF!,#REF!,#REF!,#REF!,#REF!</definedName>
    <definedName name="P16_SCOPE_FULL_LOAD" hidden="1">[0]!P2_SCOPE_FULL_LOAD,[0]!P3_SCOPE_FULL_LOAD,[0]!P4_SCOPE_FULL_LOAD,[0]!P5_SCOPE_FULL_LOAD,[0]!P6_SCOPE_FULL_LOAD,[0]!P7_SCOPE_FULL_LOAD,[0]!P8_SCOPE_FULL_LOAD</definedName>
    <definedName name="P16_T16?item_ext?ЧЕЛ" hidden="1">#REF!,#REF!,#REF!,#REF!,#REF!,#REF!,#REF!,#REF!</definedName>
    <definedName name="P16_T16?unit?ТРУБ" hidden="1">#REF!,#REF!,#REF!,#REF!,#REF!,#REF!,#REF!,#REF!</definedName>
    <definedName name="P16_T16?unit?ЧЕЛ" hidden="1">#REF!,#REF!,#REF!,#REF!,#REF!,#REF!,#REF!,#REF!</definedName>
    <definedName name="P17_SCOPE_FULL_LOAD" hidden="1">[0]!P9_SCOPE_FULL_LOAD,P10_SCOPE_FULL_LOAD,P11_SCOPE_FULL_LOAD,P12_SCOPE_FULL_LOAD,P13_SCOPE_FULL_LOAD,P14_SCOPE_FULL_LOAD,P15_SCOPE_FULL_LOAD</definedName>
    <definedName name="P17_T16?item_ext?ЧЕЛ" hidden="1">#REF!,#REF!,#REF!,#REF!,#REF!,#REF!,#REF!,#REF!</definedName>
    <definedName name="P17_T16?unit?ТРУБ" hidden="1">#REF!,#REF!,#REF!,#REF!,#REF!,#REF!,#REF!,#REF!</definedName>
    <definedName name="P17_T16?unit?ЧЕЛ" hidden="1">#REF!,#REF!,#REF!,#REF!,#REF!,#REF!,#REF!,#REF!</definedName>
    <definedName name="P18_T16?item_ext?ЧЕЛ" hidden="1">#REF!,#REF!,#REF!,#REF!,#REF!,#REF!,#REF!,#REF!</definedName>
    <definedName name="P18_T16?unit?ТРУБ" hidden="1">#REF!,#REF!,#REF!,#REF!,#REF!,#REF!,#REF!,#REF!</definedName>
    <definedName name="P18_T16?unit?ЧЕЛ" hidden="1">#REF!,#REF!,#REF!,#REF!,#REF!,#REF!,#REF!,#REF!</definedName>
    <definedName name="P19_T1_Protect" hidden="1">P5_T1_Protect,P6_T1_Protect,P7_T1_Protect,P8_T1_Protect,P9_T1_Protect,P10_T1_Protect,P11_T1_Protect,P12_T1_Protect,P13_T1_Protect,P14_T1_Protect</definedName>
    <definedName name="P19_T16?item_ext?ЧЕЛ" hidden="1">#REF!,#REF!,#REF!,#REF!,#REF!,#REF!,#REF!,#REF!</definedName>
    <definedName name="P19_T16?unit?ТРУБ" hidden="1">#REF!,#REF!,#REF!,#REF!,#REF!,#REF!,#REF!,#REF!</definedName>
    <definedName name="P19_T16?unit?ЧЕЛ" hidden="1">#REF!,#REF!,#REF!,#REF!,#REF!,#REF!,#REF!</definedName>
    <definedName name="P2_dip" hidden="1">#REF!,#REF!,#REF!,#REF!,#REF!,#REF!,#REF!</definedName>
    <definedName name="P2_en">#REF!</definedName>
    <definedName name="P2_PROT_2" hidden="1">[9]топливо!$H$17:$K$18,[9]топливо!$H$21:$K$22,[9]топливо!$H$27:$K$28,[9]топливо!$H$31:$K$31,[9]топливо!$H$59:$K$61,[9]топливо!$H$54:$K$57,[9]топливо!$H$63:$K$64,[9]топливо!$H$77:$K$78,[9]топливо!$H$96:$K$99</definedName>
    <definedName name="P2_PROT_21" hidden="1">'[8]2.1'!$J$65:$J$66,'[8]2.1'!$AK$56:$AK$59,'[8]2.1'!$AK$61:$AK$63,'[8]2.1'!$AK$65:$AK$66,'[8]2.1'!$J$70:$J$73,'[8]2.1'!$J$75:$J$77,'[8]2.1'!$J$79:$J$80,'[8]2.1'!$AK$70:$AK$73</definedName>
    <definedName name="P2_PROT_22" hidden="1">'[8]2.2'!$J$136:$AM$137,'[8]2.2'!$J$152:$AM$152,'[8]2.2'!$AN$3:$AS$208,'[8]2.2'!$A$200:$AM$208,'[8]2.2'!$B$39:$B$41,'[8]2.2'!$B$49:$B$50,'[8]2.2'!$J$9:$J$10,'[8]2.2'!$AK$9:$AK$10</definedName>
    <definedName name="P2_PROT_23" hidden="1">'[8]2.3'!$I$56:$AB$59,'[8]2.3'!$I$61:$AB$63,'[8]2.3'!$I$65:$AB$66,'[8]2.3'!$I$70:$AB$73,'[8]2.3'!$I$75:$AB$77,'[8]2.3'!$I$79:$AB$80,'[8]2.3'!$B$39:$B$41,'[8]2.3'!$B$49:$B$50</definedName>
    <definedName name="P2_PROT_4" hidden="1">'[8]4'!$P$8:$BP$9,'[8]4'!$P$11:$BP$14,'[8]4'!$BR$8:$BS$9,'[8]4'!$BR$11:$BS$14,'[8]4'!$F$17:$H$19,'[8]4'!$J$17:$N$19,'[8]4'!$P$17:$BP$19,'[8]4'!$BR$17:$BS$19,'[8]4'!$F$21:$H$21</definedName>
    <definedName name="P2_PROT_I3" hidden="1">'[8]Расчет прибыли'!$C$30:$L$30,'[8]Расчет прибыли'!$C$32:$L$32,'[8]Расчет прибыли'!$C$34:$L$34,'[8]Расчет прибыли'!$A$35:$O$38,'[8]Расчет прибыли'!$M$4:$O$34</definedName>
    <definedName name="P2_ru">#REF!</definedName>
    <definedName name="P2_SC_CLR" hidden="1">#REF!,#REF!,#REF!,#REF!,#REF!</definedName>
    <definedName name="P2_SCOPE_16_PRT" hidden="1">#REF!,#REF!,#REF!,#REF!,#REF!,#REF!,#REF!,#REF!</definedName>
    <definedName name="P2_SCOPE_22" hidden="1">'[8]2.2'!$J$65:$AM$66,'[8]2.2'!$J$70:$AM$73,'[8]2.2'!$J$75:$AM$77,'[8]2.2'!$J$79:$AM$80,'[8]2.2'!$J$98:$AM$101,'[8]2.2'!$J$103:$AM$105,'[8]2.2'!$J$107:$AM$108,'[8]2.2'!$J$123:$AM$123</definedName>
    <definedName name="P2_SCOPE_4_PRT" hidden="1">#REF!,#REF!,#REF!,#REF!,#REF!,#REF!,#REF!,#REF!,#REF!</definedName>
    <definedName name="P2_SCOPE_5_PRT" hidden="1">#REF!,#REF!,#REF!,#REF!,#REF!,#REF!,#REF!,#REF!,#REF!</definedName>
    <definedName name="P2_SCOPE_CHK2" hidden="1">[9]топливо!$B$148:$M$149,[9]топливо!$B$163:$M$164,[9]топливо!$B$37:$M$39,[9]топливо!$B$169:$M$171,[9]топливо!$B$184:$M$186,[9]топливо!$B$54:$M$56,[9]топливо!$B$68:$M$70,[9]топливо!$B$82:$M$84</definedName>
    <definedName name="P2_SCOPE_CHK2.1" hidden="1">'[8]2.1'!$B$136:$AM$137,'[8]2.1'!$B$150:$AM$151,'[8]2.1'!$B$165:$AM$166,'[8]2.1'!$B$39:$AM$41,'[8]2.1'!$B$171:$AM$173,'[8]2.1'!$B$186:$AM$188,'[8]2.1'!$B$56:$AM$58</definedName>
    <definedName name="P2_SCOPE_CHK2.2" hidden="1">'[8]2.2'!$B$136:$AM$137,'[8]2.2'!$B$150:$AM$151,'[8]2.2'!$B$165:$AM$166,'[8]2.2'!$B$39:$AM$41,'[8]2.2'!$B$171:$AM$173,'[8]2.2'!$B$186:$AM$188,'[8]2.2'!$B$56:$AM$58</definedName>
    <definedName name="P2_SCOPE_CHK2.3" hidden="1">'[8]2.3'!$B$136:$AB$137,'[8]2.3'!$B$150:$AB$151,'[8]2.3'!$B$165:$AB$166,'[8]2.3'!$B$39:$AB$41,'[8]2.3'!$B$171:$AB$173,'[8]2.3'!$B$186:$AB$188,'[8]2.3'!$B$56:$AB$58</definedName>
    <definedName name="P2_SCOPE_CORR" hidden="1">#REF!,#REF!,#REF!,#REF!,#REF!,#REF!,#REF!,#REF!</definedName>
    <definedName name="P2_SCOPE_F1_PRT" hidden="1">#REF!,#REF!,#REF!,#REF!</definedName>
    <definedName name="P2_SCOPE_F2_PRT" hidden="1">#REF!,#REF!,#REF!,#REF!</definedName>
    <definedName name="P2_SCOPE_PER_PRT" hidden="1">#REF!,#REF!,#REF!,#REF!,#REF!</definedName>
    <definedName name="P2_SCOPE_SV_PRT" hidden="1">#REF!,#REF!,#REF!,#REF!,#REF!,#REF!,#REF!</definedName>
    <definedName name="P2_T0_Protect" hidden="1">'[8]0'!$D$67:$E$67,'[8]0'!#REF!,'[8]0'!#REF!,'[8]0'!$D$75:$G$75,'[8]0'!#REF!,'[8]0'!$G$83:$G$84,'[8]0'!#REF!,'[8]0'!#REF!,'[8]0'!#REF!,'[8]0'!#REF!,'[8]0'!#REF!</definedName>
    <definedName name="P2_T1_Protect" hidden="1">'[10]1'!$E$96:$L$119,'[10]1'!$G$121:$L$121,'[10]1'!$O$9,'[10]1'!$N$10:$O$31,'[10]1'!$O$33,'[10]1'!$N$34:$O$53,'[10]1'!$O$55,'[10]1'!$N$56:$O$75,'[10]1'!$O$77,'[10]1'!$N$78:$O$87</definedName>
    <definedName name="P2_T12?Data" hidden="1">#REF!,#REF!,#REF!,#REF!,#REF!,#REF!,#REF!,#REF!,#REF!,#REF!,#REF!,#REF!</definedName>
    <definedName name="P2_T12?L3.1.x" hidden="1">#REF!,#REF!,#REF!,#REF!,#REF!,#REF!,#REF!,#REF!</definedName>
    <definedName name="P2_T12?L3.x" hidden="1">#REF!,#REF!,#REF!,#REF!,#REF!,#REF!,#REF!,#REF!</definedName>
    <definedName name="P2_T12?unit?ГА" hidden="1">#REF!,#REF!,#REF!,#REF!,#REF!,#REF!,#REF!,#REF!</definedName>
    <definedName name="P2_T12?unit?ТРУБ" hidden="1">#REF!,#REF!,#REF!,#REF!,#REF!,#REF!,#REF!,#REF!</definedName>
    <definedName name="P2_T13?unit?ТРУБ" hidden="1">#REF!,#REF!,#REF!,#REF!,#REF!,#REF!,#REF!,#REF!</definedName>
    <definedName name="P2_T16?item_ext?ЧЕЛ" hidden="1">#REF!,#REF!,#REF!,#REF!,#REF!,#REF!,#REF!,#REF!</definedName>
    <definedName name="P2_T16?unit?ТРУБ" hidden="1">#REF!,#REF!,#REF!,#REF!,#REF!,#REF!,#REF!,#REF!</definedName>
    <definedName name="P2_T16?unit?ЧЕЛ" hidden="1">#REF!,#REF!,#REF!,#REF!,#REF!,#REF!,#REF!</definedName>
    <definedName name="P2_T2.2_Protect" hidden="1">#REF!,#REF!,#REF!,#REF!,#REF!,#REF!,#REF!,#REF!</definedName>
    <definedName name="P2_T2_2_Protect" hidden="1">#REF!,#REF!,#REF!,#REF!,#REF!,#REF!,#REF!,#REF!</definedName>
    <definedName name="P2_T2_Protect" hidden="1">#REF!,#REF!,#REF!,#REF!,#REF!,#REF!,#REF!,#REF!,#REF!</definedName>
    <definedName name="P2_T5_Protect" hidden="1">#REF!,#REF!,#REF!,#REF!,#REF!,#REF!,#REF!,#REF!,#REF!</definedName>
    <definedName name="P2_T6_Protect" hidden="1">#REF!,#REF!,#REF!,#REF!,#REF!,#REF!,#REF!,#REF!,#REF!,#REF!</definedName>
    <definedName name="P20_T16?item_ext?ЧЕЛ" hidden="1">#REF!,#REF!,#REF!,#REF!,#REF!,#REF!,#REF!,#REF!</definedName>
    <definedName name="P20_T16?unit?ТРУБ" hidden="1">#REF!,#REF!,#REF!,#REF!,#REF!,#REF!,#REF!,#REF!</definedName>
    <definedName name="P20_T16?unit?ЧЕЛ" hidden="1">#REF!,#REF!,#REF!,#REF!,#REF!,#REF!,#REF!,#REF!</definedName>
    <definedName name="P21_T16?item_ext?ЧЕЛ" hidden="1">#REF!,#REF!,P1_T16?item_ext?ЧЕЛ,P2_T16?item_ext?ЧЕЛ,P3_T16?item_ext?ЧЕЛ,P4_T16?item_ext?ЧЕЛ,P5_T16?item_ext?ЧЕЛ</definedName>
    <definedName name="P21_T16?unit?ТРУБ" hidden="1">#REF!,#REF!,#REF!,#REF!,#REF!,#REF!,#REF!</definedName>
    <definedName name="P21_T16?unit?ЧЕЛ" hidden="1">#REF!,P1_T16?unit?ЧЕЛ,P2_T16?unit?ЧЕЛ,P3_T16?unit?ЧЕЛ,P4_T16?unit?ЧЕЛ,P5_T16?unit?ЧЕЛ,P6_T16?unit?ЧЕЛ,P7_T16?unit?ЧЕЛ,P8_T16?unit?ЧЕЛ</definedName>
    <definedName name="P22_T16?item_ext?ЧЕЛ" hidden="1">P6_T16?item_ext?ЧЕЛ,P7_T16?item_ext?ЧЕЛ,P8_T16?item_ext?ЧЕЛ,P9_T16?item_ext?ЧЕЛ,P10_T16?item_ext?ЧЕЛ,P11_T16?item_ext?ЧЕЛ,P12_T16?item_ext?ЧЕЛ</definedName>
    <definedName name="P22_T16?unit?ТРУБ" hidden="1">#REF!,#REF!,#REF!,#REF!,#REF!,#REF!,#REF!,#REF!</definedName>
    <definedName name="P22_T16?unit?ЧЕЛ" hidden="1">P9_T16?unit?ЧЕЛ,P10_T16?unit?ЧЕЛ,P11_T16?unit?ЧЕЛ,P12_T16?unit?ЧЕЛ,P13_T16?unit?ЧЕЛ,P14_T16?unit?ЧЕЛ,P15_T16?unit?ЧЕЛ,P16_T16?unit?ЧЕЛ</definedName>
    <definedName name="P23_T16?item_ext?ЧЕЛ" hidden="1">P13_T16?item_ext?ЧЕЛ,P14_T16?item_ext?ЧЕЛ,P15_T16?item_ext?ЧЕЛ,P16_T16?item_ext?ЧЕЛ,P17_T16?item_ext?ЧЕЛ,P18_T16?item_ext?ЧЕЛ,P19_T16?item_ext?ЧЕЛ</definedName>
    <definedName name="P23_T16?unit?ТРУБ" hidden="1">#REF!,#REF!,#REF!,#REF!,#REF!,#REF!,#REF!</definedName>
    <definedName name="P24_T16?unit?ТРУБ" hidden="1">#REF!,#REF!,#REF!,#REF!,#REF!,#REF!,#REF!,#REF!</definedName>
    <definedName name="P25_T16?unit?ТРУБ" hidden="1">#REF!,#REF!,#REF!,#REF!,#REF!,#REF!,#REF!,#REF!</definedName>
    <definedName name="P26_T16?unit?ТРУБ" hidden="1">#REF!,#REF!,#REF!,#REF!,#REF!,#REF!,#REF!,#REF!</definedName>
    <definedName name="P27_T16?unit?ТРУБ" hidden="1">#REF!,P1_T16?unit?ТРУБ,P2_T16?unit?ТРУБ,P3_T16?unit?ТРУБ,P4_T16?unit?ТРУБ,P5_T16?unit?ТРУБ,P6_T16?unit?ТРУБ,P7_T16?unit?ТРУБ</definedName>
    <definedName name="P28_T16?unit?ТРУБ" hidden="1">P8_T16?unit?ТРУБ,P9_T16?unit?ТРУБ,P10_T16?unit?ТРУБ,P11_T16?unit?ТРУБ,P12_T16?unit?ТРУБ,P13_T16?unit?ТРУБ,P14_T16?unit?ТРУБ,P15_T16?unit?ТРУБ</definedName>
    <definedName name="P29_T16?unit?ТРУБ" hidden="1">P16_T16?unit?ТРУБ,P17_T16?unit?ТРУБ,P18_T16?unit?ТРУБ,P19_T16?unit?ТРУБ,P20_T16?unit?ТРУБ,P21_T16?unit?ТРУБ,P22_T16?unit?ТРУБ,P23_T16?unit?ТРУБ</definedName>
    <definedName name="P3_2_en">#REF!</definedName>
    <definedName name="P3_2_ru">#REF!</definedName>
    <definedName name="P3_dip" hidden="1">#REF!,#REF!,#REF!,#REF!,#REF!,#REF!,#REF!,#REF!</definedName>
    <definedName name="P3_PROT_2" hidden="1">[9]топливо!$H$101:$K$103,[9]топливо!$H$105:$K$106,[9]топливо!$H$125:$K$128,[9]топливо!$H$121:$K$121,[9]топливо!$H$150:$K$150,[9]топливо!$N$3:$P$205,[9]топливо!$A$198:$M$205,[9]топливо!$H$130:$K$132,P1_PROT_2</definedName>
    <definedName name="P3_PROT_21" hidden="1">'[8]2.1'!$AK$75:$AK$77,'[8]2.1'!$AK$79:$AK$80,'[8]2.1'!$J$98:$AM$101,'[8]2.1'!$J$103:$AM$105,'[8]2.1'!$J$107:$AM$108,'[8]2.1'!$J$123:$AM$123,'[8]2.1'!$J$127:$AM$130</definedName>
    <definedName name="P3_PROT_22" hidden="1">'[8]2.2'!$AK$12,'[8]2.2'!$AK$14,'[8]2.2'!$AK$17,'[8]2.2'!$J$12,'[8]2.2'!$J$14,'[8]2.2'!$J$17,'[8]2.2'!$J$19:$J$20,'[8]2.2'!$AK$19:$AK$20,'[8]2.2'!$J$23:$J$24,'[8]2.2'!$AK$23:$AK$24</definedName>
    <definedName name="P3_PROT_23" hidden="1">'[8]2.3'!$I$98:$AB$101,'[8]2.3'!$I$103:$AB$105,'[8]2.3'!$I$107:$AB$108,'[8]2.3'!$I$123:$AB$123,'[8]2.3'!$I$127:$AB$130,'[8]2.3'!$I$132:$AB$134,'[8]2.3'!$I$136:$AB$137</definedName>
    <definedName name="P3_PROT_4" hidden="1">'[8]4'!$J$21:$N$21,'[8]4'!$P$21:$BP$21,'[8]4'!$BR$21:$BS$21,'[8]4'!$F$23:$H$25,'[8]4'!$J$23:$N$25,'[8]4'!$P$23:$BP$25,'[8]4'!$BR$23:$BS$25,'[8]4'!$F$27:$H$28,'[8]4'!$J$27:$N$28</definedName>
    <definedName name="P3_SCOPE_22" hidden="1">'[8]2.2'!$J$127:$AM$130,'[8]2.2'!$J$132:$AM$134,'[8]2.2'!$J$136:$AM$137,'[8]2.2'!$J$152:$AM$152,'[8]2.2'!$A$200:$AT$216,'[8]2.2'!$AN$3:$AT$199,'[8]2.2'!$B$39:$B$41</definedName>
    <definedName name="P3_SCOPE_CHK2.1" hidden="1">'[8]2.1'!$B$70:$AM$72,'[8]2.1'!$B$84:$AM$86,'[8]2.1'!$B$98:$AM$100,'[8]2.1'!$B$112:$AM$114,'[8]2.1'!$B$127:$AM$129,'[8]2.1'!$B$141:$AM$143,'[8]2.1'!$B$156:$AM$158</definedName>
    <definedName name="P3_SCOPE_CHK2.2" hidden="1">'[8]2.2'!$B$70:$AM$72,'[8]2.2'!$B$84:$AM$86,'[8]2.2'!$B$98:$AM$100,'[8]2.2'!$B$112:$AM$114,'[8]2.2'!$B$127:$AM$129,'[8]2.2'!$B$141:$AM$143,'[8]2.2'!$B$156:$AM$158</definedName>
    <definedName name="P3_SCOPE_CHK2.3" hidden="1">'[8]2.3'!$B$70:$AB$72,'[8]2.3'!$B$84:$AB$86,'[8]2.3'!$B$98:$AB$100,'[8]2.3'!$B$112:$AB$114,'[8]2.3'!$B$127:$AB$129,'[8]2.3'!$B$141:$AB$143,'[8]2.3'!$B$156:$AB$158</definedName>
    <definedName name="P3_SCOPE_F1_PRT" hidden="1">#REF!,#REF!,#REF!,#REF!</definedName>
    <definedName name="P3_SCOPE_PER_PRT" hidden="1">#REF!,#REF!,#REF!,#REF!,#REF!</definedName>
    <definedName name="P3_SCOPE_SV_PRT" hidden="1">#REF!,#REF!,#REF!,#REF!,#REF!,#REF!,#REF!</definedName>
    <definedName name="P3_T0_Protect" hidden="1">'[8]0'!$D$100:$G$100,'[8]0'!$D$102:$G$103,'[8]0'!#REF!,'[8]0'!#REF!,'[8]0'!#REF!,'[8]0'!#REF!,'[8]0'!$A$108:$IV$201,'[8]0'!$K$1:$AN$65536,'[8]0'!$D$20:$G$20,P1_T0_Protect</definedName>
    <definedName name="P3_T1_Protect" hidden="1">'[10]1'!$N$89:$O$93,'[10]1'!$O$95,'[10]1'!$N$96:$O$119,'[10]1'!$O$121,'[10]1'!$T$121:$U$121,'[10]1'!$T$95:$U$119,'[10]1'!$T$89:$U$93,'[10]1'!$T$77:$U$87,'[10]1'!$T$55:$U$75</definedName>
    <definedName name="P3_T12?Data" hidden="1">#REF!,#REF!,#REF!,#REF!,#REF!,#REF!,#REF!,#REF!,#REF!,#REF!,#REF!,#REF!</definedName>
    <definedName name="P3_T12?L3.1.x" hidden="1">#REF!,#REF!,#REF!,#REF!,#REF!,#REF!,#REF!,#REF!</definedName>
    <definedName name="P3_T12?L3.x" hidden="1">#REF!,#REF!,#REF!,#REF!,#REF!,#REF!,#REF!,#REF!</definedName>
    <definedName name="P3_T12?unit?ГА" hidden="1">#REF!,#REF!,#REF!,#REF!,#REF!,#REF!,#REF!,#REF!</definedName>
    <definedName name="P3_T12?unit?ТРУБ" hidden="1">#REF!,#REF!,#REF!,#REF!,#REF!,#REF!,#REF!,#REF!</definedName>
    <definedName name="P3_T16?item_ext?ЧЕЛ" hidden="1">#REF!,#REF!,#REF!,#REF!,#REF!,#REF!,#REF!,#REF!</definedName>
    <definedName name="P3_T16?unit?ТРУБ" hidden="1">#REF!,#REF!,#REF!,#REF!,#REF!,#REF!,#REF!</definedName>
    <definedName name="P3_T16?unit?ЧЕЛ" hidden="1">#REF!,#REF!,#REF!,#REF!,#REF!,#REF!,#REF!,#REF!</definedName>
    <definedName name="P3_T2.2_Protect" hidden="1">#REF!,#REF!,#REF!,#REF!,#REF!,#REF!,#REF!</definedName>
    <definedName name="P3_T2_2_Protect" hidden="1">#REF!,#REF!,#REF!,#REF!,#REF!,#REF!,#REF!</definedName>
    <definedName name="P3_T2_Protect" hidden="1">#REF!,#REF!,#REF!,#REF!,#REF!,#REF!,#REF!,#REF!</definedName>
    <definedName name="P4_1_en">#REF!</definedName>
    <definedName name="P4_1_ru">#REF!</definedName>
    <definedName name="P4_dip" hidden="1">#REF!,#REF!,#REF!,#REF!,#REF!,#REF!,#REF!,#REF!</definedName>
    <definedName name="P4_PROT_21" hidden="1">'[8]2.1'!$J$132:$AM$134,'[8]2.1'!$J$136:$AM$137,'[8]2.1'!$J$152:$AM$152,'[8]2.1'!$A$200:$AQ$210,'[8]2.1'!$AN$3:$AQ$199,'[8]2.1'!$B$39:$B$41,'[8]2.1'!$B$49:$B$50</definedName>
    <definedName name="P4_PROT_22" hidden="1">'[8]2.2'!$J$29:$J$30,'[8]2.2'!$J$33,'[8]2.2'!$AK$29:$AK$30,'[8]2.2'!$AK$33,'[8]2.2'!$J$56:$J$59,'[8]2.2'!$AK$56:$AK$59,'[8]2.2'!$J$61:$J$63,'[8]2.2'!$J$65:$J$66,'[8]2.2'!$AK$61:$AK$63</definedName>
    <definedName name="P4_PROT_4" hidden="1">'[8]4'!$P$27:$BP$28,'[8]4'!$BR$27:$BS$28,'[8]4'!$F$30:$H$30,'[8]4'!$J$30:$N$30,'[8]4'!$P$30:$BP$30,'[8]4'!$BR$30:$BS$30,'[8]4'!$F$10:$BS$10,'[8]4'!$F$11:$K$12,'[8]4'!$F$14:$K$14</definedName>
    <definedName name="P4_SCOPE_F1_PRT" hidden="1">#REF!,#REF!,#REF!,#REF!</definedName>
    <definedName name="P4_SCOPE_PER_PRT" hidden="1">#REF!,#REF!,#REF!,#REF!,#REF!</definedName>
    <definedName name="P4_T12?Data" hidden="1">#REF!,#REF!,#REF!,#REF!,#REF!,#REF!,#REF!,#REF!,#REF!,#REF!,#REF!,#REF!,#REF!</definedName>
    <definedName name="P4_T12?L3.1.x" hidden="1">#REF!,#REF!,#REF!,#REF!,#REF!,#REF!,#REF!,#REF!</definedName>
    <definedName name="P4_T12?L3.x" hidden="1">#REF!,#REF!,#REF!,#REF!,#REF!,#REF!,#REF!,#REF!</definedName>
    <definedName name="P4_T12?unit?ГА" hidden="1">#REF!,#REF!,#REF!,#REF!,#REF!,#REF!,#REF!,#REF!</definedName>
    <definedName name="P4_T12?unit?ТРУБ" hidden="1">#REF!,#REF!,#REF!,#REF!,#REF!,#REF!,#REF!,#REF!</definedName>
    <definedName name="P4_T16?item_ext?ЧЕЛ" hidden="1">#REF!,#REF!,#REF!,#REF!,#REF!,#REF!,#REF!</definedName>
    <definedName name="P4_T16?unit?ТРУБ" hidden="1">#REF!,#REF!,#REF!,#REF!,#REF!,#REF!,#REF!,#REF!</definedName>
    <definedName name="P4_T16?unit?ЧЕЛ" hidden="1">#REF!,#REF!,#REF!,#REF!,#REF!,#REF!,#REF!,#REF!</definedName>
    <definedName name="P4_T2.2_Protect" hidden="1">#REF!,#REF!,#REF!,#REF!,#REF!,#REF!,#REF!,#REF!</definedName>
    <definedName name="P4_T2_2_Protect" hidden="1">#REF!,#REF!,#REF!,#REF!,#REF!,#REF!,#REF!,#REF!</definedName>
    <definedName name="P5_PROT_21" hidden="1">'[8]2.1'!$J$9:$J$10,'[8]2.1'!$J$12,'[8]2.1'!$J$14,'[8]2.1'!$J$17,'[8]2.1'!$J$19:$J$20,'[8]2.1'!$J$23:$J$24,'[8]2.1'!$J$29:$J$30,'[8]2.1'!$J$33,'[8]2.1'!$J$28:$AM$28</definedName>
    <definedName name="P5_PROT_22" hidden="1">'[8]2.2'!$AK$65:$AK$66,'[8]2.2'!$J$70:$J$73,'[8]2.2'!$J$75:$J$77,'[8]2.2'!$J$79:$J$80,'[8]2.2'!$AK$70:$AK$73,'[8]2.2'!$J$28:$AM$28,'[8]2.2'!$AK$75:$AK$77,P1_PROT_22,P2_PROT_22</definedName>
    <definedName name="P5_SCOPE_PER_PRT" hidden="1">#REF!,#REF!,#REF!,#REF!,#REF!</definedName>
    <definedName name="P5_T12?Data" hidden="1">#REF!,#REF!,#REF!,#REF!,#REF!,#REF!,#REF!,#REF!,#REF!,#REF!,#REF!,#REF!,#REF!</definedName>
    <definedName name="P5_T12?L3.1.x" hidden="1">#REF!,#REF!,#REF!,#REF!,#REF!,#REF!,#REF!,#REF!</definedName>
    <definedName name="P5_T12?L3.x" hidden="1">#REF!,#REF!,#REF!,#REF!,#REF!,#REF!,#REF!,#REF!</definedName>
    <definedName name="P5_T12?unit?ГА" hidden="1">#REF!,#REF!,#REF!,#REF!,#REF!,#REF!,#REF!,#REF!</definedName>
    <definedName name="P5_T12?unit?ТРУБ" hidden="1">#REF!,#REF!,#REF!,#REF!,#REF!,#REF!,#REF!,#REF!</definedName>
    <definedName name="P5_T16?item_ext?ЧЕЛ" hidden="1">#REF!,#REF!,#REF!,#REF!,#REF!,#REF!,#REF!,#REF!</definedName>
    <definedName name="P5_T16?unit?ТРУБ" hidden="1">#REF!,#REF!,#REF!,#REF!,#REF!,#REF!,#REF!</definedName>
    <definedName name="P5_T16?unit?ЧЕЛ" hidden="1">#REF!,#REF!,#REF!,#REF!,#REF!,#REF!,#REF!,#REF!</definedName>
    <definedName name="P5_T2.2_Protect" hidden="1">#REF!,#REF!,#REF!,#REF!,#REF!,#REF!,#REF!</definedName>
    <definedName name="P5_T2_2_Protect" hidden="1">#REF!,#REF!,#REF!,#REF!,#REF!,#REF!,#REF!</definedName>
    <definedName name="P56_1_en">#REF!</definedName>
    <definedName name="P56_1_ru">#REF!</definedName>
    <definedName name="P58_1_en">#REF!</definedName>
    <definedName name="P58_1_ru">#REF!</definedName>
    <definedName name="P59_1_en">#REF!</definedName>
    <definedName name="P59_1_ru">#REF!</definedName>
    <definedName name="P6_SCOPE_PER_PRT" hidden="1">#REF!,#REF!,#REF!,#REF!,#REF!</definedName>
    <definedName name="P6_T12?Data" hidden="1">#REF!,#REF!,#REF!,#REF!,#REF!,#REF!,#REF!,#REF!,#REF!,#REF!,#REF!,#REF!,#REF!</definedName>
    <definedName name="P6_T12?L3.1.x" hidden="1">#REF!,#REF!,#REF!,#REF!,#REF!,#REF!,#REF!,#REF!</definedName>
    <definedName name="P6_T12?L3.x" hidden="1">#REF!,#REF!,#REF!,#REF!,#REF!,#REF!,#REF!,#REF!</definedName>
    <definedName name="P6_T12?unit?ГА" hidden="1">#REF!,#REF!,#REF!,#REF!,#REF!,#REF!,#REF!,#REF!</definedName>
    <definedName name="P6_T12?unit?ТРУБ" hidden="1">#REF!,#REF!,#REF!,#REF!,#REF!,#REF!,#REF!,#REF!</definedName>
    <definedName name="P6_T16?item_ext?ЧЕЛ" hidden="1">#REF!,#REF!,#REF!,#REF!,#REF!,#REF!,#REF!</definedName>
    <definedName name="P6_T16?unit?ТРУБ" hidden="1">#REF!,#REF!,#REF!,#REF!,#REF!,#REF!,#REF!,#REF!</definedName>
    <definedName name="P6_T16?unit?ЧЕЛ" hidden="1">#REF!,#REF!,#REF!,#REF!,#REF!,#REF!,#REF!,#REF!</definedName>
    <definedName name="P6_T2.1?Protection">P1_T2.1?Protection</definedName>
    <definedName name="P6_T2.2_Protect" hidden="1">#REF!,#REF!,#REF!,#REF!,#REF!,#REF!,#REF!</definedName>
    <definedName name="P6_T2_2_Protect" hidden="1">#REF!,#REF!,#REF!,#REF!,#REF!,#REF!,#REF!</definedName>
    <definedName name="P7_SCOPE_PER_PRT" hidden="1">#REF!,#REF!,#REF!,#REF!,#REF!</definedName>
    <definedName name="P7_T12?Data" hidden="1">#REF!,#REF!,#REF!,#REF!,#REF!,#REF!,#REF!,P1_T12?Data,P2_T12?Data,P3_T12?Data,P4_T12?Data,P5_T12?Data</definedName>
    <definedName name="P7_T12?L3.1.x" hidden="1">#REF!,#REF!,#REF!,#REF!,#REF!,#REF!,#REF!,#REF!</definedName>
    <definedName name="P7_T12?L3.x" hidden="1">#REF!,#REF!,#REF!,#REF!,#REF!,#REF!,#REF!,#REF!</definedName>
    <definedName name="P7_T12?unit?ГА" hidden="1">#REF!,#REF!,#REF!,#REF!,#REF!,#REF!,#REF!,#REF!</definedName>
    <definedName name="P7_T12?unit?ТРУБ" hidden="1">#REF!,#REF!,#REF!,#REF!,#REF!,#REF!,#REF!,#REF!</definedName>
    <definedName name="P7_T16?item_ext?ЧЕЛ" hidden="1">#REF!,#REF!,#REF!,#REF!,#REF!,#REF!,#REF!</definedName>
    <definedName name="P7_T16?unit?ТРУБ" hidden="1">#REF!,#REF!,#REF!,#REF!,#REF!,#REF!,#REF!,#REF!</definedName>
    <definedName name="P7_T16?unit?ЧЕЛ" hidden="1">#REF!,#REF!,#REF!,#REF!,#REF!,#REF!,#REF!,#REF!</definedName>
    <definedName name="P7_T2.1_Protect" hidden="1">#REF!,#REF!,#REF!,#REF!,#REF!,P1_T2.1_Protect,P2_T2.1_Protect,P3_T2.1_Protect</definedName>
    <definedName name="P7_T2_1_Protect" hidden="1">#REF!,#REF!,#REF!,#REF!,#REF!,P1_T2_1_Protect,P2_T2_1_Protect,P3_T2_1_Protect</definedName>
    <definedName name="P7_T2_2_Protect" hidden="1">#REF!,#REF!,#REF!,#REF!,#REF!,P1_T2_2_Protect,P2_T2_2_Protect,P3_T2_2_Protect</definedName>
    <definedName name="P7_T2_Protect" hidden="1">'[10]2'!$R$38,'[10]2'!$S$34:$S$38,'[10]2'!$S$41:$S$44,'[10]2'!$Q$45:$S$45,'[10]2'!$R$47,'[10]2'!$Q$49:$Q$53,'[10]2'!$S$49:$S$53,'[10]2'!$Q$56:$Q$58,'[10]2'!$S$56:$S$58,'[10]2'!$Q$60:$Q$68</definedName>
    <definedName name="P8_SCOPE_PER_PRT" hidden="1">#REF!,#REF!,#REF!,P1_SCOPE_PER_PRT,P2_SCOPE_PER_PRT,P3_SCOPE_PER_PRT,P4_SCOPE_PER_PRT</definedName>
    <definedName name="P8_T12?L3.1.x" hidden="1">#REF!,#REF!,#REF!,#REF!,#REF!,#REF!,#REF!,#REF!</definedName>
    <definedName name="P8_T12?L3.x" hidden="1">#REF!,#REF!,#REF!,#REF!,#REF!,#REF!,#REF!,#REF!</definedName>
    <definedName name="P8_T12?unit?ГА" hidden="1">#REF!,#REF!,#REF!,#REF!,#REF!,#REF!,#REF!,#REF!</definedName>
    <definedName name="P8_T12?unit?ТРУБ" hidden="1">#REF!,#REF!,#REF!,#REF!,#REF!,#REF!,#REF!,#REF!</definedName>
    <definedName name="P8_T16?item_ext?ЧЕЛ" hidden="1">#REF!,#REF!,#REF!,#REF!,#REF!,#REF!,#REF!,#REF!</definedName>
    <definedName name="P8_T16?unit?ТРУБ" hidden="1">#REF!,#REF!,#REF!,#REF!,#REF!,#REF!,#REF!,#REF!</definedName>
    <definedName name="P8_T16?unit?ЧЕЛ" hidden="1">#REF!,#REF!,#REF!,#REF!,#REF!,#REF!,#REF!,#REF!</definedName>
    <definedName name="P8_T2_Protect" hidden="1">'[10]2'!$S$60:$S$68,'[10]2'!$Q$70,'[10]2'!$S$70,'[10]2'!$Q$73:$Q$76,'[10]2'!$R$74,'[10]2'!$S$73:$S$76,'[10]2'!$Q$78:$Q$85,'[10]2'!$S$78:$S$85,'[10]2'!$Q$87:$Q$88,'[10]2'!$S$87:$S$88</definedName>
    <definedName name="P9_T12?L3.1.x" hidden="1">#REF!,#REF!,#REF!,#REF!,#REF!,#REF!,#REF!,#REF!</definedName>
    <definedName name="P9_T12?L3.x" hidden="1">#REF!,#REF!,#REF!,#REF!,#REF!,#REF!,#REF!,#REF!</definedName>
    <definedName name="P9_T12?unit?ГА" hidden="1">#REF!,#REF!,#REF!,#REF!,#REF!,#REF!,#REF!,#REF!</definedName>
    <definedName name="P9_T12?unit?ТРУБ" hidden="1">#REF!,#REF!,#REF!,#REF!,#REF!,#REF!,#REF!,#REF!</definedName>
    <definedName name="P9_T16?item_ext?ЧЕЛ" hidden="1">#REF!,#REF!,#REF!,#REF!,#REF!,#REF!,#REF!,#REF!</definedName>
    <definedName name="P9_T16?unit?ТРУБ" hidden="1">#REF!,#REF!,#REF!,#REF!,#REF!,#REF!,#REF!,#REF!</definedName>
    <definedName name="P9_T16?unit?ЧЕЛ" hidden="1">#REF!,#REF!,#REF!,#REF!,#REF!,#REF!,#REF!,#REF!</definedName>
    <definedName name="P9_T2_Protect" hidden="1">'[10]2'!$Y$14:$Z$14,'[10]2'!$Y$17:$Z$19,'[10]2'!$Y$24:$Z$25,'[10]2'!$Y$28:$Z$28,'[10]2'!$Y$31:$Z$38,'[10]2'!$Y$45:$Z$45,'[10]2'!$Y$49:$Z$53,'[10]2'!$Y$56:$Z$58,'[10]2'!$Y$60:$Z$68</definedName>
    <definedName name="PapExpas">#REF!</definedName>
    <definedName name="Pay_Date">#REF!</definedName>
    <definedName name="Pay_Num">#REF!</definedName>
    <definedName name="Payment_Date">DATE(YEAR(Loan_Start),MONTH(Loan_Start)+Payment_Number,DAY(Loan_Start))</definedName>
    <definedName name="Pbud601">#REF!</definedName>
    <definedName name="Pbud655">#REF!</definedName>
    <definedName name="Pbud98">#REF!</definedName>
    <definedName name="Pcharg96">#REF!</definedName>
    <definedName name="Pcotisations">#REF!</definedName>
    <definedName name="PDG">#REF!</definedName>
    <definedName name="PdgeccMO">#REF!</definedName>
    <definedName name="PeffecBud">#REF!</definedName>
    <definedName name="Peffectif">#REF!</definedName>
    <definedName name="PeffectifA">#REF!</definedName>
    <definedName name="Pfamo">#REF!</definedName>
    <definedName name="PFAMO612642">#REF!</definedName>
    <definedName name="Pgratif956">#REF!</definedName>
    <definedName name="Phsup">#REF!</definedName>
    <definedName name="Phsup98">#REF!</definedName>
    <definedName name="Phypoaugmentation">#REF!</definedName>
    <definedName name="PL_ENG">#REF!</definedName>
    <definedName name="PL_RUS">#REF!</definedName>
    <definedName name="Pmainoeuvre">#REF!</definedName>
    <definedName name="PMAXSO">#REF!</definedName>
    <definedName name="PMIN">#REF!</definedName>
    <definedName name="pmnCCode1">#REF!</definedName>
    <definedName name="pmnCCode2">#REF!</definedName>
    <definedName name="pmnDay">#REF!</definedName>
    <definedName name="pmnDCode1">#REF!</definedName>
    <definedName name="pmnDCode2">#REF!</definedName>
    <definedName name="pmnDirection">#REF!</definedName>
    <definedName name="pmnMonth">#REF!</definedName>
    <definedName name="pmnNumber">#REF!</definedName>
    <definedName name="pmnOper">#REF!</definedName>
    <definedName name="pmnPayer">#REF!</definedName>
    <definedName name="pmnPayer1">#REF!</definedName>
    <definedName name="pmnPayerBank1">#REF!</definedName>
    <definedName name="pmnPayerBank2">#REF!</definedName>
    <definedName name="pmnPayerBank3">#REF!</definedName>
    <definedName name="pmnPayerCode">#REF!</definedName>
    <definedName name="pmnPayerCount1">#REF!</definedName>
    <definedName name="pmnPayerCount2">#REF!</definedName>
    <definedName name="pmnPayerCount3">#REF!</definedName>
    <definedName name="pmnRecBank1">#REF!</definedName>
    <definedName name="pmnRecBank2">#REF!</definedName>
    <definedName name="pmnRecBank3">#REF!</definedName>
    <definedName name="pmnRecCode">#REF!</definedName>
    <definedName name="pmnRecCount1">#REF!</definedName>
    <definedName name="pmnRecCount2">#REF!</definedName>
    <definedName name="pmnRecCount3">#REF!</definedName>
    <definedName name="pmnReceiver">#REF!</definedName>
    <definedName name="pmnReceiver1">#REF!</definedName>
    <definedName name="pmnSum1">#REF!</definedName>
    <definedName name="pmnSum2">#REF!</definedName>
    <definedName name="pmnWNalog">#REF!</definedName>
    <definedName name="pmnWSum1">#REF!</definedName>
    <definedName name="pmnWSum2">#REF!</definedName>
    <definedName name="pmnWSum3">#REF!</definedName>
    <definedName name="pmnYear">#REF!</definedName>
    <definedName name="popamia">#REF!</definedName>
    <definedName name="pp">#REF!</definedName>
    <definedName name="PPO">#REF!</definedName>
    <definedName name="PPOVolume">#REF!</definedName>
    <definedName name="pr">#REF!</definedName>
    <definedName name="priApplication1">#REF!</definedName>
    <definedName name="priApplication2">#REF!</definedName>
    <definedName name="priDate1">#REF!</definedName>
    <definedName name="priDate2">#REF!</definedName>
    <definedName name="priKDay">#REF!</definedName>
    <definedName name="priKMonth">#REF!</definedName>
    <definedName name="priKNumber">#REF!</definedName>
    <definedName name="priKOrgn">#REF!</definedName>
    <definedName name="priKPayer1">#REF!</definedName>
    <definedName name="priKPayer2">#REF!</definedName>
    <definedName name="priKPayer3">#REF!</definedName>
    <definedName name="priKSubject1">#REF!</definedName>
    <definedName name="priKSubject2">#REF!</definedName>
    <definedName name="priKSubject3">#REF!</definedName>
    <definedName name="priKWSum1">#REF!</definedName>
    <definedName name="priKWSum2">#REF!</definedName>
    <definedName name="priKWSum3">#REF!</definedName>
    <definedName name="priKWSum4">#REF!</definedName>
    <definedName name="priKWSum5">#REF!</definedName>
    <definedName name="priKWSumC">#REF!</definedName>
    <definedName name="priKYear">#REF!</definedName>
    <definedName name="Princ">#REF!</definedName>
    <definedName name="Print_Area_Reset">OFFSET(Full_Print,0,0,Last_Row)</definedName>
    <definedName name="priNumber">#REF!</definedName>
    <definedName name="priOrgn">#REF!</definedName>
    <definedName name="priPayer">#REF!</definedName>
    <definedName name="priSubject1">#REF!</definedName>
    <definedName name="priSubject2">#REF!</definedName>
    <definedName name="priSum">#REF!</definedName>
    <definedName name="priWSum1">#REF!</definedName>
    <definedName name="priWSum2">#REF!</definedName>
    <definedName name="priWSumC">#REF!</definedName>
    <definedName name="promd_Запрос_с_16_по_19">#REF!</definedName>
    <definedName name="qaz">#N/A</definedName>
    <definedName name="qq">#REF!</definedName>
    <definedName name="qqqq">#REF!</definedName>
    <definedName name="qqqqq">#REF!</definedName>
    <definedName name="qqqqqqqq">#REF!</definedName>
    <definedName name="QryRowStr_End_1.5">#N/A</definedName>
    <definedName name="QryRowStr_Start_1.5">#N/A</definedName>
    <definedName name="QryRowStrCount">2</definedName>
    <definedName name="R_r">#REF!</definedName>
    <definedName name="rasApplication1">#REF!</definedName>
    <definedName name="rasApplication2">#REF!</definedName>
    <definedName name="rasDate1">#REF!</definedName>
    <definedName name="rasDate2">#REF!</definedName>
    <definedName name="rasDoc1">#REF!</definedName>
    <definedName name="rasDoc2">#REF!</definedName>
    <definedName name="rasNumber">#REF!</definedName>
    <definedName name="rasOrgn">#REF!</definedName>
    <definedName name="rasRecDay">#REF!</definedName>
    <definedName name="rasReceiver">#REF!</definedName>
    <definedName name="rasRecMonth">#REF!</definedName>
    <definedName name="rasRecYear">#REF!</definedName>
    <definedName name="rasSubject1">#REF!</definedName>
    <definedName name="rasSubject2">#REF!</definedName>
    <definedName name="rasSum">#REF!</definedName>
    <definedName name="rasWRecSum1">#REF!</definedName>
    <definedName name="rasWRecSum2">#REF!</definedName>
    <definedName name="rasWRecSumC">#REF!</definedName>
    <definedName name="rasWSum1">#REF!</definedName>
    <definedName name="rasWSum2">#REF!</definedName>
    <definedName name="rasWSumC">#REF!</definedName>
    <definedName name="Receipts_and_Disbursements">#REF!</definedName>
    <definedName name="REG_PROT">#REF!,#REF!,#REF!,#REF!,#REF!,#REF!,#REF!</definedName>
    <definedName name="regions">#REF!</definedName>
    <definedName name="Rent_and_Taxes">#REF!</definedName>
    <definedName name="Resnatur">#REF!</definedName>
    <definedName name="Resnatur2">#REF!</definedName>
    <definedName name="rghh">[0]!rghh</definedName>
    <definedName name="rr">[0]!rr</definedName>
    <definedName name="ŕŕ">[0]!ŕŕ</definedName>
    <definedName name="RSVolume">#REF!</definedName>
    <definedName name="S1_">#REF!</definedName>
    <definedName name="S10_">#REF!</definedName>
    <definedName name="S11_">#REF!</definedName>
    <definedName name="S12_">#REF!</definedName>
    <definedName name="S13_">#REF!</definedName>
    <definedName name="S14_">#REF!</definedName>
    <definedName name="S15_">#REF!</definedName>
    <definedName name="S16_">#REF!</definedName>
    <definedName name="S17_">#REF!</definedName>
    <definedName name="S18_">#REF!</definedName>
    <definedName name="S19_">#REF!</definedName>
    <definedName name="S2_">#REF!</definedName>
    <definedName name="S20_">#REF!</definedName>
    <definedName name="S3_">#REF!</definedName>
    <definedName name="S4_">#REF!</definedName>
    <definedName name="S5_">#REF!</definedName>
    <definedName name="S6_">#REF!</definedName>
    <definedName name="S7_">#REF!</definedName>
    <definedName name="S8_">#REF!</definedName>
    <definedName name="S9_">#REF!</definedName>
    <definedName name="Salaries_Paid_1">#REF!</definedName>
    <definedName name="Salaries_Paid_2">#REF!</definedName>
    <definedName name="Saldo">#REF!</definedName>
    <definedName name="sansnom">[0]!NotesHyp</definedName>
    <definedName name="SAPBEXrevision" hidden="1">1</definedName>
    <definedName name="SAPBEXsysID" hidden="1">"BW2"</definedName>
    <definedName name="SAPBEXwbID" hidden="1">"479GSPMTNK9HM4ZSIVE5K2SH6"</definedName>
    <definedName name="sch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E_16_PRT">P1_SCOPE_16_PRT,P2_SCOPE_16_PRT</definedName>
    <definedName name="SCOPE_17.1_PRT">#REF!,#REF!,#REF!,#REF!,#REF!,#REF!</definedName>
    <definedName name="SCOPE_17_PRT">#REF!,#REF!,#REF!,#REF!,#REF!,#REF!,#REF!,P1_SCOPE_17_PRT</definedName>
    <definedName name="SCOPE_24_LD">#REF!,#REF!</definedName>
    <definedName name="SCOPE_24_PRT">#REF!,#REF!,#REF!,#REF!</definedName>
    <definedName name="SCOPE_25_PRT">#REF!,#REF!,#REF!,#REF!</definedName>
    <definedName name="SCOPE_4_PRT">#REF!,#REF!,P1_SCOPE_4_PRT,P2_SCOPE_4_PRT</definedName>
    <definedName name="SCOPE_5_PRT">#REF!,#REF!,P1_SCOPE_5_PRT,P2_SCOPE_5_PRT</definedName>
    <definedName name="SCOPE_F1_PRT">#REF!,P1_SCOPE_F1_PRT,P2_SCOPE_F1_PRT,P3_SCOPE_F1_PRT,P4_SCOPE_F1_PRT</definedName>
    <definedName name="SCOPE_F2_PRT">#REF!,#REF!,#REF!,P1_SCOPE_F2_PRT,P2_SCOPE_F2_PRT</definedName>
    <definedName name="SCOPE_FLOAD">#REF!,[0]!P1_SCOPE_FLOAD</definedName>
    <definedName name="SCOPE_FRML">#REF!,#REF!,[0]!P1_SCOPE_FRML</definedName>
    <definedName name="SCOPE_FULL_LOAD">[0]!P16_SCOPE_FULL_LOAD,[0]!P17_SCOPE_FULL_LOAD</definedName>
    <definedName name="SCOPE_NOTIND">[0]!P1_SCOPE_NOTIND,[0]!P2_SCOPE_NOTIND,[0]!P3_SCOPE_NOTIND,[0]!P4_SCOPE_NOTIND,[0]!P5_SCOPE_NOTIND,[0]!P6_SCOPE_NOTIND,[0]!P7_SCOPE_NOTIND,[0]!P8_SCOPE_NOTIND</definedName>
    <definedName name="SCOPE_NotInd2">[0]!P4_SCOPE_NotInd2,[0]!P5_SCOPE_NotInd2,[0]!P6_SCOPE_NotInd2,[0]!P7_SCOPE_NotInd2</definedName>
    <definedName name="SCOPE_PER_PRT">P5_SCOPE_PER_PRT,P6_SCOPE_PER_PRT,P7_SCOPE_PER_PRT,P8_SCOPE_PER_PRT</definedName>
    <definedName name="SCOPE_SETLD">#REF!</definedName>
    <definedName name="SCOPE_SPR_PRT">#REF!,#REF!,#REF!</definedName>
    <definedName name="SCOPE_SV_LD1">#REF!,#REF!,#REF!,#REF!,#REF!,P1_SCOPE_SV_LD1</definedName>
    <definedName name="SCOPE_SV_LD2">#REF!</definedName>
    <definedName name="SCOPE_SV_PRT">P1_SCOPE_SV_PRT,P2_SCOPE_SV_PRT,P3_SCOPE_SV_PRT</definedName>
    <definedName name="SCOPE_SVOD">#REF!,#REF!</definedName>
    <definedName name="sencount" hidden="1">1</definedName>
    <definedName name="SET_PROT">#REF!,#REF!,#REF!,#REF!,#REF!,[0]!P1_SET_PROT</definedName>
    <definedName name="SET_PRT">#REF!,#REF!,#REF!,#REF!,[0]!P1_SET_PRT</definedName>
    <definedName name="SETcom">#REF!</definedName>
    <definedName name="SH1_1">#N/A</definedName>
    <definedName name="SH2_1">#N/A</definedName>
    <definedName name="SH3_1">#N/A</definedName>
    <definedName name="SH4_1">#N/A</definedName>
    <definedName name="SH5_1">#N/A</definedName>
    <definedName name="SH6_1">#N/A</definedName>
    <definedName name="Shap">MATCH(0.01,End_Bal,-1)+1</definedName>
    <definedName name="Sheet2?prefix?">"H"</definedName>
    <definedName name="shit">#N/A</definedName>
    <definedName name="Soude">#REF!</definedName>
    <definedName name="SoudeP97">#REF!</definedName>
    <definedName name="SPPOVolume">#REF!</definedName>
    <definedName name="ssss">[0]!ssss</definedName>
    <definedName name="ssssssss">[0]!ssssssss</definedName>
    <definedName name="ssssssssssssss">[0]!ssssssssssssss</definedName>
    <definedName name="SSTPMAX">#REF!</definedName>
    <definedName name="SSTVolume">#REF!</definedName>
    <definedName name="Staffing_Plan_1">#REF!</definedName>
    <definedName name="Staffing_Plan_2">#REF!</definedName>
    <definedName name="Stat">#REF!</definedName>
    <definedName name="Statement_of_Cash_Flows">#REF!</definedName>
    <definedName name="SUM_B">#N/A</definedName>
    <definedName name="SUM_C">#N/A</definedName>
    <definedName name="SUM_C_1">#N/A</definedName>
    <definedName name="SUM_C_ASSETS_1">#N/A</definedName>
    <definedName name="SUM_C_CAPITAL_1">#N/A</definedName>
    <definedName name="SUM_C_EXPENSES_1">#N/A</definedName>
    <definedName name="SUM_C_INCOME_1">#N/A</definedName>
    <definedName name="SUM_C_LIABILITIES_1">#N/A</definedName>
    <definedName name="SUM_C_SUSPENSE_1">#N/A</definedName>
    <definedName name="SUM_D_1">#N/A</definedName>
    <definedName name="SUM_D_ASSETS_1">#N/A</definedName>
    <definedName name="SUM_D_CAPITAL_1">#N/A</definedName>
    <definedName name="SUM_D_EXPENSES_1">#N/A</definedName>
    <definedName name="SUM_D_INCOME_1">#N/A</definedName>
    <definedName name="SUM_D_LIABILITIES_1">#N/A</definedName>
    <definedName name="SUM_D_SUSPENSE_1">#N/A</definedName>
    <definedName name="SUM_E">#N/A</definedName>
    <definedName name="SUM_E_1">#N/A</definedName>
    <definedName name="SUM_E_ASSETS_1">#N/A</definedName>
    <definedName name="SUM_E_CAPITAL_1">#N/A</definedName>
    <definedName name="SUM_E_EXPENSES_1">#N/A</definedName>
    <definedName name="SUM_E_INCOME_1">#N/A</definedName>
    <definedName name="SUM_E_LIABILITIES_1">#N/A</definedName>
    <definedName name="SUM_E_SUSPENSE_1">#N/A</definedName>
    <definedName name="SUM_F">#N/A</definedName>
    <definedName name="SUM_F_1">#N/A</definedName>
    <definedName name="SUM_F_ASSETS_1">#N/A</definedName>
    <definedName name="SUM_F_CAPITAL_1">#N/A</definedName>
    <definedName name="SUM_F_EXPENSES_1">#N/A</definedName>
    <definedName name="SUM_F_INCOME_1">#N/A</definedName>
    <definedName name="SUM_F_LIABILITIES_1">#N/A</definedName>
    <definedName name="SUM_F_SUSPENSE_1">#N/A</definedName>
    <definedName name="SUM_G">#N/A</definedName>
    <definedName name="SUM_G_1">#N/A</definedName>
    <definedName name="SUM_G_ASSETS_1">#N/A</definedName>
    <definedName name="SUM_G_CAPITAL_1">#N/A</definedName>
    <definedName name="SUM_G_EXPENSES_1">#N/A</definedName>
    <definedName name="SUM_G_INCOME_1">#N/A</definedName>
    <definedName name="SUM_G_LIABILITIES_1">#N/A</definedName>
    <definedName name="SUM_G_SUSPENSE_1">#N/A</definedName>
    <definedName name="SUM_H">#N/A</definedName>
    <definedName name="SUM_H___1703__1">#N/A</definedName>
    <definedName name="SUM_H___1707__1">#N/A</definedName>
    <definedName name="SUM_H__1">#N/A</definedName>
    <definedName name="SUM_H_1">#N/A</definedName>
    <definedName name="SUM_H_ASSETS_1">#N/A</definedName>
    <definedName name="SUM_H_CAPITAL_1">#N/A</definedName>
    <definedName name="SUM_H_CRN__2035___3__1">#N/A</definedName>
    <definedName name="SUM_H_CRN__2035__1">#N/A</definedName>
    <definedName name="SUM_H_CRN__2072___3__1">#N/A</definedName>
    <definedName name="SUM_H_CRN__2072__1">#N/A</definedName>
    <definedName name="SUM_H_CRN__2073___3__1">#N/A</definedName>
    <definedName name="SUM_H_CRN__2073__1">#N/A</definedName>
    <definedName name="SUM_H_CRN__2074___3__1">#N/A</definedName>
    <definedName name="SUM_H_CRN__2074__1">#N/A</definedName>
    <definedName name="SUM_H_CRN__2075___3__1">#N/A</definedName>
    <definedName name="SUM_H_CRN__2075__1">#N/A</definedName>
    <definedName name="SUM_H_CRN__2202___3__1">#N/A</definedName>
    <definedName name="SUM_H_CRN__2202__1">#N/A</definedName>
    <definedName name="SUM_H_CRN__2212___3__1">#N/A</definedName>
    <definedName name="SUM_H_CRN__2212__1">#N/A</definedName>
    <definedName name="SUM_H_CRN__2213___3__1">#N/A</definedName>
    <definedName name="SUM_H_CRN__2213__1">#N/A</definedName>
    <definedName name="SUM_H_CRN__2214___3__1">#N/A</definedName>
    <definedName name="SUM_H_CRN__2214__1">#N/A</definedName>
    <definedName name="SUM_H_CRN__2215___3__1">#N/A</definedName>
    <definedName name="SUM_H_CRN__2215__1">#N/A</definedName>
    <definedName name="SUM_H_CRN__2318___3__1">#N/A</definedName>
    <definedName name="SUM_H_CRN__2318__1">#N/A</definedName>
    <definedName name="SUM_H_CRN__2321___3__1">#N/A</definedName>
    <definedName name="SUM_H_CRN__2321__1">#N/A</definedName>
    <definedName name="SUM_H_CRN__2323___3__1">#N/A</definedName>
    <definedName name="SUM_H_CRN__2323__1">#N/A</definedName>
    <definedName name="SUM_H_CRN__2356___3__1">#N/A</definedName>
    <definedName name="SUM_H_CRN__2356__1">#N/A</definedName>
    <definedName name="SUM_H_CRN__2370___3__1">#N/A</definedName>
    <definedName name="SUM_H_CRN__2370__1">#N/A</definedName>
    <definedName name="SUM_H_CRN__4377___3__1">#N/A</definedName>
    <definedName name="SUM_H_CRN__4377__1">#N/A</definedName>
    <definedName name="SUM_H_CRN__4378___3__1">#N/A</definedName>
    <definedName name="SUM_H_CRN__4378__1">#N/A</definedName>
    <definedName name="SUM_H_CRN__5521___3__1">#N/A</definedName>
    <definedName name="SUM_H_CRN__5521__1">#N/A</definedName>
    <definedName name="SUM_H_CRN__5522___3__1">#N/A</definedName>
    <definedName name="SUM_H_CRN__5522__1">#N/A</definedName>
    <definedName name="SUM_H_CRN__5523___3__1">#N/A</definedName>
    <definedName name="SUM_H_CRN__5523__1">#N/A</definedName>
    <definedName name="SUM_H_CRN__5524___3__1">#N/A</definedName>
    <definedName name="SUM_H_CRN__5524__1">#N/A</definedName>
    <definedName name="SUM_H_CRN__6020___3__1">#N/A</definedName>
    <definedName name="SUM_H_CRN__6020__1">#N/A</definedName>
    <definedName name="SUM_H_CRN__6055___3__1">#N/A</definedName>
    <definedName name="SUM_H_CRN__6055__1">#N/A</definedName>
    <definedName name="SUM_H_CRN__6063___3__1">#N/A</definedName>
    <definedName name="SUM_H_CRN__6063__1">#N/A</definedName>
    <definedName name="SUM_H_CRN__6478___3__1">#N/A</definedName>
    <definedName name="SUM_H_CRN__6478__1">#N/A</definedName>
    <definedName name="SUM_H_CRN__6505___3__1">#N/A</definedName>
    <definedName name="SUM_H_CRN__6505__1">#N/A</definedName>
    <definedName name="SUM_H_CRN__6507___3__1">#N/A</definedName>
    <definedName name="SUM_H_CRN__6507__1">#N/A</definedName>
    <definedName name="SUM_H_CRN__6543___3__1">#N/A</definedName>
    <definedName name="SUM_H_CRN__6543__1">#N/A</definedName>
    <definedName name="SUM_H_CRN_1">#N/A</definedName>
    <definedName name="SUM_H_EXPENSES_1">#N/A</definedName>
    <definedName name="SUM_H_INCOME_1">#N/A</definedName>
    <definedName name="SUM_H_LIABILITIES_1">#N/A</definedName>
    <definedName name="SUM_H_SUSPENSE_1">#N/A</definedName>
    <definedName name="SUM_I">#N/A</definedName>
    <definedName name="SUM_I_1">#N/A</definedName>
    <definedName name="SUM_I_ASSETS_1">#N/A</definedName>
    <definedName name="SUM_I_CAPITAL_1">#N/A</definedName>
    <definedName name="SUM_I_CNC_1">#N/A</definedName>
    <definedName name="SUM_I_CNC_STOCK_1">#N/A</definedName>
    <definedName name="SUM_I_CNI1__1">#N/A</definedName>
    <definedName name="SUM_I_CNI1__STOCK_1">#N/A</definedName>
    <definedName name="SUM_I_CNI2__1">#N/A</definedName>
    <definedName name="SUM_I_CNI2__STOCK_1">#N/A</definedName>
    <definedName name="SUM_I_CNIIV_1">#N/A</definedName>
    <definedName name="SUM_I_CNIIV_STOCK_1">#N/A</definedName>
    <definedName name="SUM_I_EXPENSES_1">#N/A</definedName>
    <definedName name="SUM_I_INCOME_1">#N/A</definedName>
    <definedName name="SUM_I_LIABILITIES_1">#N/A</definedName>
    <definedName name="SUM_I_SUSPENSE_1">#N/A</definedName>
    <definedName name="SUM_J">#N/A</definedName>
    <definedName name="SUM_J_1">#N/A</definedName>
    <definedName name="SUM_J_ASSETS_1">#N/A</definedName>
    <definedName name="SUM_J_CAPITAL_1">#N/A</definedName>
    <definedName name="SUM_J_EXPENSES_1">#N/A</definedName>
    <definedName name="SUM_J_INCOME_1">#N/A</definedName>
    <definedName name="SUM_J_LIABILITIES_1">#N/A</definedName>
    <definedName name="SUM_J_SUSPENSE_1">#N/A</definedName>
    <definedName name="SUM_K_1">#N/A</definedName>
    <definedName name="SUM_K_ASSETS_1">#N/A</definedName>
    <definedName name="SUM_K_CAPITAL_1">#N/A</definedName>
    <definedName name="SUM_K_EXPENSES_1">#N/A</definedName>
    <definedName name="SUM_K_INCOME_1">#N/A</definedName>
    <definedName name="SUM_K_LIABILITIES_1">#N/A</definedName>
    <definedName name="SUM_K_SUSPENSE_1">#N/A</definedName>
    <definedName name="SUM_L_1">#N/A</definedName>
    <definedName name="SUM_L_ASSETS_1">#N/A</definedName>
    <definedName name="SUM_L_CAPITAL_1">#N/A</definedName>
    <definedName name="SUM_L_EXPENSES_1">#N/A</definedName>
    <definedName name="SUM_L_INCOME_1">#N/A</definedName>
    <definedName name="SUM_L_LIABILITIES_1">#N/A</definedName>
    <definedName name="SUM_L_SUSPENSE_1">#N/A</definedName>
    <definedName name="SUM_M_1">#N/A</definedName>
    <definedName name="SUM_M_ASSETS_1">#N/A</definedName>
    <definedName name="SUM_M_CAPITAL_1">#N/A</definedName>
    <definedName name="SUM_M_EXPENSES_1">#N/A</definedName>
    <definedName name="SUM_M_INCOME_1">#N/A</definedName>
    <definedName name="SUM_M_LIABILITIES_1">#N/A</definedName>
    <definedName name="SUM_M_SUSPENSE_1">#N/A</definedName>
    <definedName name="SUM_N_1">#N/A</definedName>
    <definedName name="SUM_N_ASSETS_1">#N/A</definedName>
    <definedName name="SUM_N_CAPITAL_1">#N/A</definedName>
    <definedName name="SUM_N_CNC_1">#N/A</definedName>
    <definedName name="SUM_N_CNC_STOCK_1">#N/A</definedName>
    <definedName name="SUM_N_CNI1__1">#N/A</definedName>
    <definedName name="SUM_N_CNI1__STOCK_1">#N/A</definedName>
    <definedName name="SUM_N_CNI2__1">#N/A</definedName>
    <definedName name="SUM_N_CNI2__STOCK_1">#N/A</definedName>
    <definedName name="SUM_N_CNIIV_1">#N/A</definedName>
    <definedName name="SUM_N_CNIIV_STOCK_1">#N/A</definedName>
    <definedName name="SUM_N_EXPENSES_1">#N/A</definedName>
    <definedName name="SUM_N_INCOME_1">#N/A</definedName>
    <definedName name="SUM_N_LIABILITIES_1">#N/A</definedName>
    <definedName name="SUM_N_SUSPENSE_1">#N/A</definedName>
    <definedName name="SUM_O_1">#N/A</definedName>
    <definedName name="SUM_O_CNC_1">#N/A</definedName>
    <definedName name="SUM_O_CNC_STOCK_1">#N/A</definedName>
    <definedName name="SUM_O_CNI1__1">#N/A</definedName>
    <definedName name="SUM_O_CNI1__STOCK_1">#N/A</definedName>
    <definedName name="SUM_O_CNI2__1">#N/A</definedName>
    <definedName name="SUM_O_CNI2__STOCK_1">#N/A</definedName>
    <definedName name="SUM_O_CNIIV_1">#N/A</definedName>
    <definedName name="SUM_O_CNIIV_STOCK_1">#N/A</definedName>
    <definedName name="SUM_P_1">#N/A</definedName>
    <definedName name="SUM_P_CNC_1">#N/A</definedName>
    <definedName name="SUM_P_CNC_STOCK_1">#N/A</definedName>
    <definedName name="SUM_P_CNI1__1">#N/A</definedName>
    <definedName name="SUM_P_CNI1__STOCK_1">#N/A</definedName>
    <definedName name="SUM_P_CNI2__1">#N/A</definedName>
    <definedName name="SUM_P_CNI2__STOCK_1">#N/A</definedName>
    <definedName name="SUM_P_CNIIV_1">#N/A</definedName>
    <definedName name="SUM_P_CNIIV_STOCK_1">#N/A</definedName>
    <definedName name="SUM_R_1">#N/A</definedName>
    <definedName name="SUM_R_CNC_1">#N/A</definedName>
    <definedName name="SUM_R_CNC_STOCK_1">#N/A</definedName>
    <definedName name="SUM_R_CNI1__1">#N/A</definedName>
    <definedName name="SUM_R_CNI1__STOCK_1">#N/A</definedName>
    <definedName name="SUM_R_CNI2__1">#N/A</definedName>
    <definedName name="SUM_R_CNI2__STOCK_1">#N/A</definedName>
    <definedName name="SUM_R_CNIIV_1">#N/A</definedName>
    <definedName name="SUM_R_CNIIV_STOCK_1">#N/A</definedName>
    <definedName name="SUM_S_1">#N/A</definedName>
    <definedName name="SUM_S_CNC_1">#N/A</definedName>
    <definedName name="SUM_S_CNC_STOCK_1">#N/A</definedName>
    <definedName name="SUM_S_CNI1__1">#N/A</definedName>
    <definedName name="SUM_S_CNI1__STOCK_1">#N/A</definedName>
    <definedName name="SUM_S_CNI2__1">#N/A</definedName>
    <definedName name="SUM_S_CNI2__STOCK_1">#N/A</definedName>
    <definedName name="SUM_S_CNIIV_1">#N/A</definedName>
    <definedName name="SUM_S_CNIIV_STOCK_1">#N/A</definedName>
    <definedName name="SUM_T_1">#N/A</definedName>
    <definedName name="SUM_T_CNC_1">#N/A</definedName>
    <definedName name="SUM_T_CNC_STOCK_1">#N/A</definedName>
    <definedName name="SUM_T_CNI1__1">#N/A</definedName>
    <definedName name="SUM_T_CNI1__STOCK_1">#N/A</definedName>
    <definedName name="SUM_T_CNI2__1">#N/A</definedName>
    <definedName name="SUM_T_CNI2__STOCK_1">#N/A</definedName>
    <definedName name="SUM_T_CNIIV_1">#N/A</definedName>
    <definedName name="SUM_T_CNIIV_STOCK_1">#N/A</definedName>
    <definedName name="SVERKA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t_year">#REF!</definedName>
    <definedName name="T1_">#REF!</definedName>
    <definedName name="T1_Protect">P15_T1_Protect,P16_T1_Protect,P17_T1_Protect,P18_T1_Protect,P19_T1_Protect</definedName>
    <definedName name="T11?Data">#N/A</definedName>
    <definedName name="T17_Protection">P2_T17_Protection,P3_T17_Protection,P4_T17_Protection,P5_T17_Protection,P6_T17_Protection</definedName>
    <definedName name="T18.1?Data">P1_T18.1?Data,P2_T18.1?Data</definedName>
    <definedName name="T19.1.1?Data">P1_T19.1.1?Data,P2_T19.1.1?Data</definedName>
    <definedName name="T19.1.2?Data">P1_T19.1.2?Data,P2_T19.1.2?Data</definedName>
    <definedName name="T19.2?Data">P1_T19.2?Data,P2_T19.2?Data</definedName>
    <definedName name="T2.1?Data">#N/A</definedName>
    <definedName name="T2.1?Protection">P6_T2.1?Protection</definedName>
    <definedName name="T2?Protection">P1_T2?Protection,P2_T2?Protection</definedName>
    <definedName name="T2_">#REF!</definedName>
    <definedName name="T2_DiapProt">P1_T2_DiapProt,P2_T2_DiapProt</definedName>
    <definedName name="T21.2.1?Data">P1_T21.2.1?Data,P2_T21.2.1?Data</definedName>
    <definedName name="T21.2.2?Data">P1_T21.2.2?Data,P2_T21.2.2?Data</definedName>
    <definedName name="T21.4?Data">P1_T21.4?Data,P2_T21.4?Data</definedName>
    <definedName name="T21_Protection">P2_T21_Protection,P3_T21_Protection</definedName>
    <definedName name="T25_protection">P1_T25_protection,P2_T25_protection</definedName>
    <definedName name="T28.3?unit?РУБ.ГКАЛ">P1_T28.3?unit?РУБ.ГКАЛ,P2_T28.3?unit?РУБ.ГКАЛ</definedName>
    <definedName name="T28?axis?R?ПЭ">P2_T28?axis?R?ПЭ,P3_T28?axis?R?ПЭ,P4_T28?axis?R?ПЭ,P5_T28?axis?R?ПЭ,P6_T28?axis?R?ПЭ</definedName>
    <definedName name="T28?axis?R?ПЭ?">P2_T28?axis?R?ПЭ?,P3_T28?axis?R?ПЭ?,P4_T28?axis?R?ПЭ?,P5_T28?axis?R?ПЭ?,P6_T28?axis?R?ПЭ?</definedName>
    <definedName name="T28_Protection">P9_T28_Protection,P10_T28_Protection,P11_T28_Protection,P12_T28_Protection</definedName>
    <definedName name="T29?item_ext?1СТ">P1_T29?item_ext?1СТ</definedName>
    <definedName name="T29?item_ext?2СТ.М">P1_T29?item_ext?2СТ.М</definedName>
    <definedName name="T29?item_ext?2СТ.Э">P1_T29?item_ext?2СТ.Э</definedName>
    <definedName name="T29?L10">P1_T29?L10</definedName>
    <definedName name="T7?Data">#N/A</definedName>
    <definedName name="TABLE" localSheetId="0">'Прил 20 к №320'!#REF!</definedName>
    <definedName name="TABLE_2" localSheetId="0">'Прил 20 к №320'!#REF!</definedName>
    <definedName name="TARGET">#REF!</definedName>
    <definedName name="temp">#N/A</definedName>
    <definedName name="TempVolume">#REF!</definedName>
    <definedName name="test">#N/A</definedName>
    <definedName name="test2">#N/A</definedName>
    <definedName name="TG">#REF!</definedName>
    <definedName name="time">#REF!</definedName>
    <definedName name="title">#REF!</definedName>
    <definedName name="tlfAprt">#REF!</definedName>
    <definedName name="tlfBank">#REF!</definedName>
    <definedName name="tlfCorp">#REF!</definedName>
    <definedName name="tlfCount">#REF!</definedName>
    <definedName name="tlfFIO">#REF!</definedName>
    <definedName name="tlfHouse">#REF!</definedName>
    <definedName name="tlfKAprt">#REF!</definedName>
    <definedName name="tlfKBank">#REF!</definedName>
    <definedName name="tlfKCorp">#REF!</definedName>
    <definedName name="tlfKCount">#REF!</definedName>
    <definedName name="tlfKFio">#REF!</definedName>
    <definedName name="tlfKHouse">#REF!</definedName>
    <definedName name="tlfKMonth">#REF!</definedName>
    <definedName name="tlfKStreet">#REF!</definedName>
    <definedName name="tlfKSum">#REF!</definedName>
    <definedName name="tlfKTarif">#REF!</definedName>
    <definedName name="tlfKTlfNum">#REF!</definedName>
    <definedName name="tlfKTotal">#REF!</definedName>
    <definedName name="tlfKYear">#REF!</definedName>
    <definedName name="tlfMonth">#REF!</definedName>
    <definedName name="tlfStreet">#REF!</definedName>
    <definedName name="tlfSum">#REF!</definedName>
    <definedName name="tlfTarif">#REF!</definedName>
    <definedName name="tlfTlfNum">#REF!</definedName>
    <definedName name="tlfTotal">#REF!</definedName>
    <definedName name="tlfYear">#REF!</definedName>
    <definedName name="Total_Interest">#REF!</definedName>
    <definedName name="Total_Pay">#REF!</definedName>
    <definedName name="Total_Payment">Scheduled_Payment+Extra_Payment</definedName>
    <definedName name="TotalVolume">#REF!</definedName>
    <definedName name="TRAILER_TOP">26</definedName>
    <definedName name="TRAILER_TOP_1">#N/A</definedName>
    <definedName name="TransitLosses">#REF!</definedName>
    <definedName name="ttui">[0]!ttui</definedName>
    <definedName name="ttuu">[0]!ttuu</definedName>
    <definedName name="ttyu">[0]!ttyu</definedName>
    <definedName name="ttyui">[0]!ttyui</definedName>
    <definedName name="ttyuu">[0]!ttyuu</definedName>
    <definedName name="ttyuui">[0]!ttyuui</definedName>
    <definedName name="ttyuuu">[0]!ttyuuu</definedName>
    <definedName name="tyuu">[0]!tyuu</definedName>
    <definedName name="tyyuu">[0]!tyyuu</definedName>
    <definedName name="tyyuuu">[0]!tyyuuu</definedName>
    <definedName name="Uitprav">#REF!</definedName>
    <definedName name="ujkkl">[0]!ujkkl</definedName>
    <definedName name="upr">[0]!upr</definedName>
    <definedName name="us">#REF!</definedName>
    <definedName name="USDRUS">#REF!</definedName>
    <definedName name="uu">#REF!</definedName>
    <definedName name="ůůů">[0]!ůůů</definedName>
    <definedName name="uuuuuu">#N/A</definedName>
    <definedName name="Values_Entered">IF(Loan_Amount*Interest_Rate*Loan_Years*Loan_Start&gt;0,1,0)</definedName>
    <definedName name="vasea">#REF!</definedName>
    <definedName name="VV">[0]!VV</definedName>
    <definedName name="w">[0]!w</definedName>
    <definedName name="we">[0]!we</definedName>
    <definedName name="wrn.1." hidden="1">{"konoplin - Личное представление",#N/A,TRUE,"ФинПлан_1кв";"konoplin - Личное представление",#N/A,TRUE,"ФинПлан_2кв"}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Сравнение._.с._.отраслями." hidden="1">{#N/A,#N/A,TRUE,"Лист1";#N/A,#N/A,TRUE,"Лист2";#N/A,#N/A,TRUE,"Лист3"}</definedName>
    <definedName name="www">#N/A</definedName>
    <definedName name="wwww">[0]!wwww</definedName>
    <definedName name="ytr">[0]!ytr</definedName>
    <definedName name="yuuii">[0]!yuuii</definedName>
    <definedName name="yuujj">[0]!yuujj</definedName>
    <definedName name="yyhuj">[0]!yyhuj</definedName>
    <definedName name="yyiik">[0]!yyiik</definedName>
    <definedName name="yyuiii">[0]!yyuiii</definedName>
    <definedName name="yyuu">[0]!yyuu</definedName>
    <definedName name="z">#REF!</definedName>
    <definedName name="Z_30FEE15E_D26F_11D4_A6F7_00508B6A7686_.wvu.FilterData" hidden="1">#N/A</definedName>
    <definedName name="Z_30FEE15E_D26F_11D4_A6F7_00508B6A7686_.wvu.PrintArea" hidden="1">#N/A</definedName>
    <definedName name="Z_30FEE15E_D26F_11D4_A6F7_00508B6A7686_.wvu.PrintTitles" hidden="1">#N/A</definedName>
    <definedName name="Z_30FEE15E_D26F_11D4_A6F7_00508B6A7686_.wvu.Rows" hidden="1">#N/A</definedName>
    <definedName name="а">[0]!а</definedName>
    <definedName name="а1">#REF!</definedName>
    <definedName name="а30">#REF!</definedName>
    <definedName name="А8">#REF!</definedName>
    <definedName name="аа">[0]!аа</definedName>
    <definedName name="ааа">[0]!ааа</definedName>
    <definedName name="ааааа">[0]!ааааа</definedName>
    <definedName name="АААААААА">[0]!АААААААА</definedName>
    <definedName name="аанр">[0]!аанр</definedName>
    <definedName name="аб">[0]!аб</definedName>
    <definedName name="ав">[0]!ав</definedName>
    <definedName name="авг">#REF!</definedName>
    <definedName name="авг2">#REF!</definedName>
    <definedName name="август">#REF!</definedName>
    <definedName name="АвПокуп">#REF!</definedName>
    <definedName name="АвПокуп1">#REF!</definedName>
    <definedName name="АвПост">#REF!</definedName>
    <definedName name="АвПост1">#REF!</definedName>
    <definedName name="АВЧ_ВН">#REF!</definedName>
    <definedName name="АВЧ_С">#REF!</definedName>
    <definedName name="АВЧ_ТОЛ">#REF!</definedName>
    <definedName name="АВЧНЗ_АЛФ">#REF!</definedName>
    <definedName name="АВЧНЗ_МЕД">#REF!</definedName>
    <definedName name="АВЧНЗ_ХЛБ">#REF!</definedName>
    <definedName name="АВЧНЗ_ЭЛ">#REF!</definedName>
    <definedName name="аепгоык">[0]!аепгоык</definedName>
    <definedName name="АЛ_АВЧ">#REF!</definedName>
    <definedName name="АЛ_АТЧ">#REF!</definedName>
    <definedName name="АЛ_Ф">#REF!</definedName>
    <definedName name="АЛ_Ф_">#REF!</definedName>
    <definedName name="АЛ_Ф_ЗФА">#REF!</definedName>
    <definedName name="АЛ_Ф_Т">#REF!</definedName>
    <definedName name="АЛЮМ_АВЧ">#REF!</definedName>
    <definedName name="АЛЮМ_АТЧ">#REF!</definedName>
    <definedName name="амааа" hidden="1">{#N/A,#N/A,TRUE,"Лист1";#N/A,#N/A,TRUE,"Лист2";#N/A,#N/A,TRUE,"Лист3"}</definedName>
    <definedName name="амортизация">[12]Списки!$B$140:$B$142</definedName>
    <definedName name="АН_Б">#REF!</definedName>
    <definedName name="АН_М">#REF!</definedName>
    <definedName name="АН_М_">#REF!</definedName>
    <definedName name="АН_С">#REF!</definedName>
    <definedName name="АнМ">#REF!</definedName>
    <definedName name="ап">[0]!ап</definedName>
    <definedName name="апп">[0]!апп</definedName>
    <definedName name="Аппарат">[0]!Аппарат</definedName>
    <definedName name="апр">[0]!апр</definedName>
    <definedName name="АПР_РУБ">#REF!</definedName>
    <definedName name="АПР_ТОН">#REF!</definedName>
    <definedName name="апр2">#REF!</definedName>
    <definedName name="апрель">#N/A</definedName>
    <definedName name="апрен">[0]!апрен</definedName>
    <definedName name="апрпро">[0]!апрпро</definedName>
    <definedName name="ароено">[0]!ароено</definedName>
    <definedName name="арпнл">[0]!арпнл</definedName>
    <definedName name="АТП">#REF!</definedName>
    <definedName name="АТЧНЗ_АМ">#REF!</definedName>
    <definedName name="АТЧНЗ_ГЛ">#REF!</definedName>
    <definedName name="АТЧНЗ_КР">#REF!</definedName>
    <definedName name="АТЧНЗ_ЭЛ">#REF!</definedName>
    <definedName name="аяыпамыпмипи">[0]!аяыпамыпмипи</definedName>
    <definedName name="б">#N/A</definedName>
    <definedName name="б1">#REF!</definedName>
    <definedName name="_xlnm.Database">#REF!</definedName>
    <definedName name="БАР">#REF!</definedName>
    <definedName name="БАР_">#REF!</definedName>
    <definedName name="бб">#N/A</definedName>
    <definedName name="ббббб">#N/A</definedName>
    <definedName name="бизнесплан">[13]Списки!$B$72:$B$73</definedName>
    <definedName name="бл">#REF!</definedName>
    <definedName name="Блок">#REF!</definedName>
    <definedName name="БП1">#REF!</definedName>
    <definedName name="бюджетный_период">[14]Списки!$B$2:$B$17</definedName>
    <definedName name="бюжлж">[0]!бюжлж</definedName>
    <definedName name="в">#N/A</definedName>
    <definedName name="В_В">#REF!</definedName>
    <definedName name="В_Т">#REF!</definedName>
    <definedName name="В_Э">#REF!</definedName>
    <definedName name="в23ё">[0]!в23ё</definedName>
    <definedName name="ваавпапа" hidden="1">{#N/A,#N/A,TRUE,"Лист1";#N/A,#N/A,TRUE,"Лист2";#N/A,#N/A,TRUE,"Лист3"}</definedName>
    <definedName name="ВАЛОВЫЙ">#REF!</definedName>
    <definedName name="вап">[0]!вап</definedName>
    <definedName name="Вар.их">[0]!Вар.их</definedName>
    <definedName name="Вар.КАЛМЭ">[0]!Вар.КАЛМЭ</definedName>
    <definedName name="вв">[0]!вв</definedName>
    <definedName name="ВВВВ">#REF!</definedName>
    <definedName name="ввер">[0]!ввер</definedName>
    <definedName name="веввве" hidden="1">{#N/A,#N/A,TRUE,"Лист1";#N/A,#N/A,TRUE,"Лист2";#N/A,#N/A,TRUE,"Лист3"}</definedName>
    <definedName name="витт" hidden="1">{#N/A,#N/A,TRUE,"Лист1";#N/A,#N/A,TRUE,"Лист2";#N/A,#N/A,TRUE,"Лист3"}</definedName>
    <definedName name="вкевк">[0]!вкевк</definedName>
    <definedName name="вм">[0]!вм</definedName>
    <definedName name="вмивртвр">[0]!вмивртвр</definedName>
    <definedName name="ВН">#REF!</definedName>
    <definedName name="ВН_3003_ДП">#REF!</definedName>
    <definedName name="ВН_АВЧ_ВН">#REF!</definedName>
    <definedName name="ВН_АВЧ_ТОЛ">#REF!</definedName>
    <definedName name="ВН_АВЧ_ЭКС">#REF!</definedName>
    <definedName name="ВН_АТЧ_ВН">#REF!</definedName>
    <definedName name="ВН_АТЧ_ТОЛ">#REF!</definedName>
    <definedName name="ВН_АТЧ_ЭКС">#REF!</definedName>
    <definedName name="ВН_Р">#REF!</definedName>
    <definedName name="ВН_С_ВН">#REF!</definedName>
    <definedName name="ВН_С_ТОЛ">#REF!</definedName>
    <definedName name="ВН_С_ЭКС">#REF!</definedName>
    <definedName name="ВН_Т">#REF!</definedName>
    <definedName name="ВНИТ">#REF!</definedName>
    <definedName name="ВОД_ОБ">#REF!</definedName>
    <definedName name="ВОД_Т">#REF!</definedName>
    <definedName name="ВОЗ">#REF!</definedName>
    <definedName name="Волгоградэнерго">#REF!</definedName>
    <definedName name="впча">[0]!впча</definedName>
    <definedName name="ВР1">#REF!</definedName>
    <definedName name="Время_года">[15]Вспомогательный!$I$4:$I$5</definedName>
    <definedName name="вртт">[0]!вртт</definedName>
    <definedName name="ВсегоЗ1">#REF!</definedName>
    <definedName name="ВСП">#REF!</definedName>
    <definedName name="ВСП1">#REF!</definedName>
    <definedName name="ВСП2">#REF!</definedName>
    <definedName name="ВСПОМОГ">#REF!</definedName>
    <definedName name="ВТОМ">#REF!</definedName>
    <definedName name="второй">#REF!</definedName>
    <definedName name="вуув" hidden="1">{#N/A,#N/A,TRUE,"Лист1";#N/A,#N/A,TRUE,"Лист2";#N/A,#N/A,TRUE,"Лист3"}</definedName>
    <definedName name="вчс">[0]!вчс</definedName>
    <definedName name="выавыа" hidden="1">P13_T16?item_ext?ЧЕЛ,P14_T16?item_ext?ЧЕЛ,P15_T16?item_ext?ЧЕЛ,P16_T16?item_ext?ЧЕЛ,P17_T16?item_ext?ЧЕЛ,P18_T16?item_ext?ЧЕЛ,P19_T16?item_ext?ЧЕЛ</definedName>
    <definedName name="выв">#REF!</definedName>
    <definedName name="Вып_н_2003">#REF!</definedName>
    <definedName name="вып_н_2004">#REF!</definedName>
    <definedName name="Вып_ОФ_с_пц">#REF!</definedName>
    <definedName name="Вып_оф_с_цпг">#REF!</definedName>
    <definedName name="Вып_с_новых_ОФ">#REF!</definedName>
    <definedName name="г">#N/A</definedName>
    <definedName name="ГАС_Ш">#REF!</definedName>
    <definedName name="гг">#REF!</definedName>
    <definedName name="ГИД">#REF!</definedName>
    <definedName name="ГИД_ЗФА">#REF!</definedName>
    <definedName name="ГК">[12]Списки!$B$28:$B$40</definedName>
    <definedName name="ГЛ">#REF!</definedName>
    <definedName name="ГЛ_">#REF!</definedName>
    <definedName name="ГЛ_Т">#REF!</definedName>
    <definedName name="ГЛ_Ш">#REF!</definedName>
    <definedName name="глинозем">[0]!USD/1.701</definedName>
    <definedName name="гнлзщ">[0]!гнлзщ</definedName>
    <definedName name="год">'[16]УФ-28'!#REF!</definedName>
    <definedName name="горизонт">[12]Списки!$B$98:$B$117</definedName>
    <definedName name="ГотПр">#REF!</definedName>
    <definedName name="ГотПр1">#REF!</definedName>
    <definedName name="ГР">#REF!</definedName>
    <definedName name="График">"Диагр. 4"</definedName>
    <definedName name="грприрцфв00ав98" hidden="1">{#N/A,#N/A,TRUE,"Лист1";#N/A,#N/A,TRUE,"Лист2";#N/A,#N/A,TRUE,"Лист3"}</definedName>
    <definedName name="группа">[12]Списки!$B$154:$B$162</definedName>
    <definedName name="грфинцкавг98Х" hidden="1">{#N/A,#N/A,TRUE,"Лист1";#N/A,#N/A,TRUE,"Лист2";#N/A,#N/A,TRUE,"Лист3"}</definedName>
    <definedName name="гшгш" hidden="1">{#N/A,#N/A,TRUE,"Лист1";#N/A,#N/A,TRUE,"Лист2";#N/A,#N/A,TRUE,"Лист3"}</definedName>
    <definedName name="да">[0]!да</definedName>
    <definedName name="ДАВ_ЖИД">#REF!</definedName>
    <definedName name="ДАВ_МЕЛК">#REF!</definedName>
    <definedName name="ДАВ_СЛИТКИ">#REF!</definedName>
    <definedName name="Дав_тв">#REF!</definedName>
    <definedName name="ДАВ_ШТАН">#REF!</definedName>
    <definedName name="ДАВАЛЬЧЕСИЙ">#REF!</definedName>
    <definedName name="ДАВАЛЬЧЕСКИЙ">#REF!</definedName>
    <definedName name="Дв">#N/A</definedName>
    <definedName name="дд">#REF!</definedName>
    <definedName name="дек">#REF!</definedName>
    <definedName name="дек2">#REF!</definedName>
    <definedName name="декабрь">#REF!</definedName>
    <definedName name="Дефл_ц_пред_год">#REF!</definedName>
    <definedName name="Дефлятор_годовой">#REF!</definedName>
    <definedName name="Дефлятор_цепной">#REF!</definedName>
    <definedName name="дж">[0]!дж</definedName>
    <definedName name="ДЗ">#REF!</definedName>
    <definedName name="ДЗ1">#REF!</definedName>
    <definedName name="Диапазон">#REF!</definedName>
    <definedName name="ДИЗТОПЛИВО">#REF!</definedName>
    <definedName name="ДИМА">#REF!</definedName>
    <definedName name="дло">[0]!дло</definedName>
    <definedName name="Доб.кв." hidden="1">#N/A</definedName>
    <definedName name="доля_проч_ф">#REF!</definedName>
    <definedName name="доля_прочая">#REF!</definedName>
    <definedName name="доля_прочая_98_ав">#REF!</definedName>
    <definedName name="доля_прочая_ав">#REF!</definedName>
    <definedName name="доля_прочая_ф">#REF!</definedName>
    <definedName name="доля_т_ф">#REF!</definedName>
    <definedName name="доля_теп_1">#REF!</definedName>
    <definedName name="доля_теп_2">#REF!</definedName>
    <definedName name="доля_теп_3">#REF!</definedName>
    <definedName name="доля_тепло">#REF!</definedName>
    <definedName name="доля_эл_1">#REF!</definedName>
    <definedName name="доля_эл_2">#REF!</definedName>
    <definedName name="доля_эл_3">#REF!</definedName>
    <definedName name="доля_эл_ф">#REF!</definedName>
    <definedName name="доля_электра">#REF!</definedName>
    <definedName name="доля_электра_99">#REF!</definedName>
    <definedName name="доопатмо">[0]!доопатмо</definedName>
    <definedName name="Дополнение">[0]!Дополнение</definedName>
    <definedName name="ДохДолУч1">#REF!</definedName>
    <definedName name="ДохПрРеал1">#REF!</definedName>
    <definedName name="ДС">#REF!</definedName>
    <definedName name="ДСр">#REF!</definedName>
    <definedName name="е">#N/A</definedName>
    <definedName name="единица">[14]Списки!$B$39:$B$40</definedName>
    <definedName name="еее" hidden="1">{#N/A,#N/A,TRUE,"Лист1";#N/A,#N/A,TRUE,"Лист2";#N/A,#N/A,TRUE,"Лист3"}</definedName>
    <definedName name="ееее" hidden="1">{#N/A,#N/A,TRUE,"Лист1";#N/A,#N/A,TRUE,"Лист2";#N/A,#N/A,TRUE,"Лист3"}</definedName>
    <definedName name="енлепнл">[0]!енлепнл</definedName>
    <definedName name="енлнл">[0]!енлнл</definedName>
    <definedName name="еннгл">[0]!еннгл</definedName>
    <definedName name="енолел">[0]!енолел</definedName>
    <definedName name="енонгл">[0]!енонгл</definedName>
    <definedName name="еншлеш">[0]!еншлеш</definedName>
    <definedName name="еншонг">[0]!еншонг</definedName>
    <definedName name="еншоне">[0]!еншоне</definedName>
    <definedName name="еп">[0]!еп</definedName>
    <definedName name="еще">[0]!еще</definedName>
    <definedName name="ж" hidden="1">{#N/A,#N/A,TRUE,"Лист1";#N/A,#N/A,TRUE,"Лист2";#N/A,#N/A,TRUE,"Лист3"}</definedName>
    <definedName name="жд">[0]!жд</definedName>
    <definedName name="жжжжжжж">#N/A</definedName>
    <definedName name="ЖИДКИЙ">#REF!</definedName>
    <definedName name="з">#N/A</definedName>
    <definedName name="З0">#REF!</definedName>
    <definedName name="З1">#REF!</definedName>
    <definedName name="З10">#REF!</definedName>
    <definedName name="З11">#REF!</definedName>
    <definedName name="З12">#REF!</definedName>
    <definedName name="З13">#REF!</definedName>
    <definedName name="З14">#REF!</definedName>
    <definedName name="З2">#REF!</definedName>
    <definedName name="З3">#REF!</definedName>
    <definedName name="З4">#REF!</definedName>
    <definedName name="З5">#REF!</definedName>
    <definedName name="З6">#REF!</definedName>
    <definedName name="З7">#REF!</definedName>
    <definedName name="З8">#REF!</definedName>
    <definedName name="З9">#REF!</definedName>
    <definedName name="_xlnm.Print_Titles">#N/A</definedName>
    <definedName name="Зап">#REF!</definedName>
    <definedName name="Зап1">#REF!</definedName>
    <definedName name="ЗАРПЛАТА">#REF!</definedName>
    <definedName name="зз">#REF!</definedName>
    <definedName name="ззззз">#REF!</definedName>
    <definedName name="ззззззззззззззззззззз">#N/A</definedName>
    <definedName name="Зпл1пер">#REF!</definedName>
    <definedName name="и">[0]!и</definedName>
    <definedName name="ИЗВ_М">#REF!</definedName>
    <definedName name="Извлечение_ИМ">#REF!</definedName>
    <definedName name="_xlnm.Extract">#REF!</definedName>
    <definedName name="ИЗМНЗП_АВЧ">#REF!</definedName>
    <definedName name="ИЗМНЗП_АТЧ">#REF!</definedName>
    <definedName name="ИзНА">#REF!</definedName>
    <definedName name="ИзОС">#REF!</definedName>
    <definedName name="ии">#REF!</definedName>
    <definedName name="иии">#REF!</definedName>
    <definedName name="ий">[0]!ий</definedName>
    <definedName name="инвестиции">[12]Списки!$B$144:$B$148</definedName>
    <definedName name="ИНДЕКСАЦИЯ">[0]!ИНДЕКСАЦИЯ</definedName>
    <definedName name="индцкавг98" hidden="1">{#N/A,#N/A,TRUE,"Лист1";#N/A,#N/A,TRUE,"Лист2";#N/A,#N/A,TRUE,"Лист3"}</definedName>
    <definedName name="иппппртит" hidden="1">{#N/A,#N/A,TRUE,"Лист1";#N/A,#N/A,TRUE,"Лист2";#N/A,#N/A,TRUE,"Лист3"}</definedName>
    <definedName name="ИТВСП">#REF!</definedName>
    <definedName name="ИТСЫР">#REF!</definedName>
    <definedName name="ИТТР">#REF!</definedName>
    <definedName name="ИТЭН">#REF!</definedName>
    <definedName name="июл">#REF!</definedName>
    <definedName name="июл2">#REF!</definedName>
    <definedName name="июль">#REF!</definedName>
    <definedName name="июн">#REF!</definedName>
    <definedName name="ИЮН_РУБ">#REF!</definedName>
    <definedName name="ИЮН_ТОН">#REF!</definedName>
    <definedName name="июн2">#REF!</definedName>
    <definedName name="июнь">#REF!</definedName>
    <definedName name="й">[0]!й</definedName>
    <definedName name="йй">[0]!йй</definedName>
    <definedName name="ййй" hidden="1">#REF!</definedName>
    <definedName name="ййййййййййййй">#N/A</definedName>
    <definedName name="ййц" hidden="1">#REF!</definedName>
    <definedName name="йфц">[0]!йфц</definedName>
    <definedName name="йц">[0]!йц</definedName>
    <definedName name="йцу" hidden="1">#REF!</definedName>
    <definedName name="К_СЫР">#REF!</definedName>
    <definedName name="ка" hidden="1">{#N/A,#N/A,TRUE,"Лист1";#N/A,#N/A,TRUE,"Лист2";#N/A,#N/A,TRUE,"Лист3"}</definedName>
    <definedName name="кв1">'[16]УФ-28'!#REF!</definedName>
    <definedName name="КВ1_РУБ">#REF!</definedName>
    <definedName name="КВ1_ТОН">#REF!</definedName>
    <definedName name="кв2">'[16]УФ-28'!#REF!</definedName>
    <definedName name="КВ2_РУБ">#REF!</definedName>
    <definedName name="КВ2_ТОН">#REF!</definedName>
    <definedName name="кв3">'[16]УФ-28'!#REF!</definedName>
    <definedName name="КВ3_РУБ">#REF!</definedName>
    <definedName name="КВ3_ТОН">#REF!</definedName>
    <definedName name="кв4">'[16]УФ-28'!#REF!</definedName>
    <definedName name="КВ4_РУБ">#REF!</definedName>
    <definedName name="КВ4_ТОН">#REF!</definedName>
    <definedName name="ке">[0]!ке</definedName>
    <definedName name="кеено">[0]!кеено</definedName>
    <definedName name="кеное">[0]!кеное</definedName>
    <definedName name="кео" hidden="1">[17]Кедровский!#REF!</definedName>
    <definedName name="кеоено">[0]!кеоено</definedName>
    <definedName name="кеоеуно">[0]!кеоеуно</definedName>
    <definedName name="кеппппппппппп" hidden="1">{#N/A,#N/A,TRUE,"Лист1";#N/A,#N/A,TRUE,"Лист2";#N/A,#N/A,TRUE,"Лист3"}</definedName>
    <definedName name="кероено">[0]!кероено</definedName>
    <definedName name="кк">#REF!</definedName>
    <definedName name="ккккккккккк" hidden="1">{#N/A,#N/A,TRUE,"Лист1";#N/A,#N/A,TRUE,"Лист2";#N/A,#N/A,TRUE,"Лист3"}</definedName>
    <definedName name="кл">#REF!</definedName>
    <definedName name="кнег">#N/A</definedName>
    <definedName name="КОК_ПРОК">#REF!</definedName>
    <definedName name="компенсация">[0]!компенсация</definedName>
    <definedName name="контрагент">[12]Списки!$B$165:$B$166</definedName>
    <definedName name="КОРК_7">#REF!</definedName>
    <definedName name="КОРК_АВЧ">#REF!</definedName>
    <definedName name="коэф_блоки">#REF!</definedName>
    <definedName name="коэф_глин">#REF!</definedName>
    <definedName name="коэф_кокс">#REF!</definedName>
    <definedName name="коэф_пек">#REF!</definedName>
    <definedName name="коэф1">#REF!</definedName>
    <definedName name="коэф2">#REF!</definedName>
    <definedName name="коэф3">#REF!</definedName>
    <definedName name="коэф4">#REF!</definedName>
    <definedName name="кп">[0]!кп</definedName>
    <definedName name="кпнрг">[0]!кпнрг</definedName>
    <definedName name="КПП">#REF!</definedName>
    <definedName name="кпрп" hidden="1">[17]Кедровский!#REF!</definedName>
    <definedName name="кр">#REF!</definedName>
    <definedName name="КР_">#REF!</definedName>
    <definedName name="КР_10">#REF!</definedName>
    <definedName name="КР_2ЦЕХ">#REF!</definedName>
    <definedName name="КР_7">#REF!</definedName>
    <definedName name="КР_8">#REF!</definedName>
    <definedName name="кр_до165">#REF!</definedName>
    <definedName name="КР_КРАМЗ">#REF!</definedName>
    <definedName name="КР_ОБАН">#REF!</definedName>
    <definedName name="кр_с8б">#REF!</definedName>
    <definedName name="КР_С8БМ">#REF!</definedName>
    <definedName name="КР_СУМ">#REF!</definedName>
    <definedName name="КР_Ф">#REF!</definedName>
    <definedName name="Критерии_ИМ">#REF!</definedName>
    <definedName name="КрПроцент">#REF!</definedName>
    <definedName name="КРУПН_КРАМЗ">#REF!</definedName>
    <definedName name="ктджщз">[0]!ктджщз</definedName>
    <definedName name="кур">#REF!</definedName>
    <definedName name="Курс">#REF!</definedName>
    <definedName name="КурсУЕ">#REF!</definedName>
    <definedName name="л">[0]!л</definedName>
    <definedName name="лара">[0]!лара</definedName>
    <definedName name="лдршд">[0]!лдршд</definedName>
    <definedName name="лист">[0]!лист</definedName>
    <definedName name="Лист1?prefix?">"T1"</definedName>
    <definedName name="Лист10?prefix?">"T4.5"</definedName>
    <definedName name="Лист11?prefix?">"T4.6"</definedName>
    <definedName name="Лист12?prefix?">"T4.7"</definedName>
    <definedName name="Лист13?prefix?">"T4.8"</definedName>
    <definedName name="Лист14?prefix?">"T4.9"</definedName>
    <definedName name="Лист15?prefix?">"T4.10"</definedName>
    <definedName name="Лист16?prefix?">"T4.11"</definedName>
    <definedName name="Лист17?prefix?">"T4.12"</definedName>
    <definedName name="Лист19?prefix?">"T21.3"</definedName>
    <definedName name="Лист2?prefix?">"T2"</definedName>
    <definedName name="Лист21?prefix?">"T108"</definedName>
    <definedName name="Лист3?prefix?">"T3"</definedName>
    <definedName name="Лист4?prefix?">"T2.1"</definedName>
    <definedName name="Лист5?prefix?">"T4"</definedName>
    <definedName name="Лист6?prefix?">"T2.2"</definedName>
    <definedName name="Лист7?prefix?">"T4.2"</definedName>
    <definedName name="Лист8?prefix?">"T4.3"</definedName>
    <definedName name="Лист9?prefix?">"T5"</definedName>
    <definedName name="ллл">#N/A</definedName>
    <definedName name="ло">[0]!ло</definedName>
    <definedName name="лор">[0]!лор</definedName>
    <definedName name="лщжо" hidden="1">{#N/A,#N/A,TRUE,"Лист1";#N/A,#N/A,TRUE,"Лист2";#N/A,#N/A,TRUE,"Лист3"}</definedName>
    <definedName name="люодж">[0]!люодж</definedName>
    <definedName name="м">#N/A</definedName>
    <definedName name="М1">#REF!</definedName>
    <definedName name="М3.0">#N/A</definedName>
    <definedName name="май">#REF!</definedName>
    <definedName name="МАЙ_РУБ">#REF!</definedName>
    <definedName name="МАЙ_ТОН">#REF!</definedName>
    <definedName name="май2">#REF!</definedName>
    <definedName name="мам">[0]!мам</definedName>
    <definedName name="мама" hidden="1">{#N/A,#N/A,TRUE,"Лист1";#N/A,#N/A,TRUE,"Лист2";#N/A,#N/A,TRUE,"Лист3"}</definedName>
    <definedName name="мар">#REF!</definedName>
    <definedName name="МАР_РУБ">#REF!</definedName>
    <definedName name="МАР_ТОН">#REF!</definedName>
    <definedName name="мар2">#REF!</definedName>
    <definedName name="МАРГ_ЛИГ_ДП">#REF!</definedName>
    <definedName name="МаржП1">#REF!</definedName>
    <definedName name="март">#REF!</definedName>
    <definedName name="Маршрут">[15]Вспомогательный!$J$4:$J$5</definedName>
    <definedName name="мд">#REF!</definedName>
    <definedName name="МЕД">#REF!</definedName>
    <definedName name="МЕД_">#REF!</definedName>
    <definedName name="МЕЛ_СУМ">#REF!</definedName>
    <definedName name="Месяца">[14]Списки!$B$22:$B$37</definedName>
    <definedName name="Мет_собс">#REF!</definedName>
    <definedName name="Мет_ЭЛЦ3">#REF!</definedName>
    <definedName name="МнНДС">#REF!</definedName>
    <definedName name="Модель2">#REF!</definedName>
    <definedName name="Мониторинг1">#REF!</definedName>
    <definedName name="мроьиролб">[0]!мроьиролб</definedName>
    <definedName name="мрьиоб">[0]!мрьиоб</definedName>
    <definedName name="мым">[0]!мым</definedName>
    <definedName name="Н_2ЦЕХ_СКАЛ">#REF!</definedName>
    <definedName name="Н_АЛФ">#REF!</definedName>
    <definedName name="Н_АНБЛ">#REF!</definedName>
    <definedName name="Н_ВАЛФ">#REF!</definedName>
    <definedName name="Н_ВГР">#REF!</definedName>
    <definedName name="Н_ВКРСВ">#REF!</definedName>
    <definedName name="Н_ВМЕДЬ">#REF!</definedName>
    <definedName name="Н_ВОДОБКРУПН">#REF!</definedName>
    <definedName name="Н_ВХЛБ">#REF!</definedName>
    <definedName name="Н_ВХЛН">#REF!</definedName>
    <definedName name="Н_ГИДЗ">#REF!</definedName>
    <definedName name="Н_ГЛ_ВН">#REF!</definedName>
    <definedName name="Н_ГЛ_ТОЛ">#REF!</definedName>
    <definedName name="Н_ГЛШ">#REF!</definedName>
    <definedName name="Н_ИЗВ">#REF!</definedName>
    <definedName name="Н_К_ПРОК">#REF!</definedName>
    <definedName name="Н_К_СЫР">#REF!</definedName>
    <definedName name="Н_КАВЧ_АЛФ">#REF!</definedName>
    <definedName name="Н_КАВЧ_ГРАФ">#REF!</definedName>
    <definedName name="Н_КАВЧ_КРС">#REF!</definedName>
    <definedName name="Н_КАВЧ_МЕД">#REF!</definedName>
    <definedName name="Н_КАВЧ_ХЛБ">#REF!</definedName>
    <definedName name="Н_КАО_СКАЛ">#REF!</definedName>
    <definedName name="Н_КЕРОСИН">#REF!</definedName>
    <definedName name="Н_КОА_АБ">#REF!</definedName>
    <definedName name="Н_КОА_ГЛ">#REF!</definedName>
    <definedName name="Н_КОА_КРС">#REF!</definedName>
    <definedName name="Н_КОА_КРСМ">#REF!</definedName>
    <definedName name="Н_КОА_СКАЛ">#REF!</definedName>
    <definedName name="Н_КОА_ФК">#REF!</definedName>
    <definedName name="Н_КОРК_7">#REF!</definedName>
    <definedName name="Н_КОРК_АВЧ">#REF!</definedName>
    <definedName name="Н_КР19_СКАЛ">#REF!</definedName>
    <definedName name="Н_КРСВ">#REF!</definedName>
    <definedName name="Н_КРСМ">#REF!</definedName>
    <definedName name="Н_КСГИД">#REF!</definedName>
    <definedName name="Н_КСКАУСТ">#REF!</definedName>
    <definedName name="Н_КСПЕНА">#REF!</definedName>
    <definedName name="Н_КССОДГО">#REF!</definedName>
    <definedName name="Н_КССОДКАЛ">#REF!</definedName>
    <definedName name="Н_МАССА">#REF!</definedName>
    <definedName name="Н_ОЛЕ">#REF!</definedName>
    <definedName name="Н_ПЕК">#REF!</definedName>
    <definedName name="Н_ПУШ">#REF!</definedName>
    <definedName name="Н_ПЫЛЬ">#REF!</definedName>
    <definedName name="Н_С8БМ_ГЛ">#REF!</definedName>
    <definedName name="Н_С8БМ_КСВ">#REF!</definedName>
    <definedName name="Н_С8БМ_КСМ">#REF!</definedName>
    <definedName name="Н_С8БМ_СКАЛ">#REF!</definedName>
    <definedName name="Н_С8БМ_ФК">#REF!</definedName>
    <definedName name="Н_СЕРК">#REF!</definedName>
    <definedName name="Н_СКА">#REF!</definedName>
    <definedName name="Н_СЛ_КРСВ">#REF!</definedName>
    <definedName name="Н_СОСМАС">#REF!</definedName>
    <definedName name="Н_Т_КРСВ">#REF!</definedName>
    <definedName name="Н_Т_КРСВ3">#REF!</definedName>
    <definedName name="Н_ТИТАН">#REF!</definedName>
    <definedName name="Н_ФК">#REF!</definedName>
    <definedName name="Н_ФТК">#REF!</definedName>
    <definedName name="Н_ХЛНАТ">#REF!</definedName>
    <definedName name="Н_ШАРЫ">#REF!</definedName>
    <definedName name="Н_ЭНКРУПН">#REF!</definedName>
    <definedName name="Н_ЭНМЕЛКИЕ">#REF!</definedName>
    <definedName name="Н_ЭНСЛИТКИ">#REF!</definedName>
    <definedName name="накладные">[18]Амортизация!$H$4:$H$5</definedName>
    <definedName name="Нал1">#REF!</definedName>
    <definedName name="налог">[12]Списки!$B$127:$B$138</definedName>
    <definedName name="налоги1">#N/A</definedName>
    <definedName name="направления">[12]Списки!$B$150:$B$152</definedName>
    <definedName name="НАЧП">#REF!</definedName>
    <definedName name="НАЧПЭО">#REF!</definedName>
    <definedName name="НВ_АВЧСЫР">#REF!</definedName>
    <definedName name="НВ_ДАВАЛ">#REF!</definedName>
    <definedName name="НВ_КРУПНЫЕ">#REF!</definedName>
    <definedName name="НВ_ПУСКАВЧ">#REF!</definedName>
    <definedName name="НВ_РЕКВИЗИТЫ">#REF!</definedName>
    <definedName name="НВ_СЛИТКИ">#REF!</definedName>
    <definedName name="НВ_СПЛАВ6063">#REF!</definedName>
    <definedName name="НВ_ЧМЖ">#REF!</definedName>
    <definedName name="нгг">[0]!нгг</definedName>
    <definedName name="нгл" hidden="1">[17]Кедровский!#REF!</definedName>
    <definedName name="ндршд">[0]!ндршд</definedName>
    <definedName name="НДС" hidden="1">'[19]1'!$B$24:$B$27</definedName>
    <definedName name="НДС1">'[12]1'!$J$24:$J$27</definedName>
    <definedName name="нет">[0]!нет</definedName>
    <definedName name="НЗП_АВЧ">#REF!</definedName>
    <definedName name="НЗП_АТЧ">#REF!</definedName>
    <definedName name="НЗП_АТЧВАВЧ">#REF!</definedName>
    <definedName name="нлпенл">[0]!нлпенл</definedName>
    <definedName name="нм">#REF!</definedName>
    <definedName name="нн">#N/A</definedName>
    <definedName name="НН_АВЧТОВ">#REF!</definedName>
    <definedName name="нов">#N/A</definedName>
    <definedName name="новые_ОФ_2003">#REF!</definedName>
    <definedName name="новые_ОФ_2004">#REF!</definedName>
    <definedName name="новые_ОФ_а_всего">#REF!</definedName>
    <definedName name="новые_ОФ_всего">#REF!</definedName>
    <definedName name="новые_ОФ_п_всего">#REF!</definedName>
    <definedName name="нол">[0]!нол</definedName>
    <definedName name="ноя">#REF!</definedName>
    <definedName name="ноя2">#REF!</definedName>
    <definedName name="ноябрь">#REF!</definedName>
    <definedName name="нрлргш">[0]!нрлргш</definedName>
    <definedName name="НТ_АВЧСЫР">#REF!</definedName>
    <definedName name="НТ_ДАВАЛ">#REF!</definedName>
    <definedName name="НТ_КРУПНЫЕ">#REF!</definedName>
    <definedName name="НТ_РЕКВИЗИТЫ">#REF!</definedName>
    <definedName name="НТ_СЛИТКИ">#REF!</definedName>
    <definedName name="НТ_СПЛАВ6063">#REF!</definedName>
    <definedName name="НТ_ЧМЖ">#REF!</definedName>
    <definedName name="ншш" hidden="1">{#N/A,#N/A,TRUE,"Лист1";#N/A,#N/A,TRUE,"Лист2";#N/A,#N/A,TRUE,"Лист3"}</definedName>
    <definedName name="о">[0]!о</definedName>
    <definedName name="об_эксп">#REF!</definedName>
    <definedName name="_xlnm.Print_Area" localSheetId="0">'Прил 20 к №320'!$A$1:$N$455</definedName>
    <definedName name="_xlnm.Print_Area">#N/A</definedName>
    <definedName name="Оборудование">[15]Вспомогательный!$H$4:$H$5</definedName>
    <definedName name="ОбПр1">#REF!</definedName>
    <definedName name="ОБЩ">#REF!</definedName>
    <definedName name="ОБЩ_Т">#REF!</definedName>
    <definedName name="Общества" hidden="1">[19]Списки!$B$3:$B$26</definedName>
    <definedName name="Общество">[14]Списки!$B$48:$B$49</definedName>
    <definedName name="ОБЩИТ">#REF!</definedName>
    <definedName name="объем">'[20]1'!$B$75:$B$104</definedName>
    <definedName name="объёмы">#REF!</definedName>
    <definedName name="оилрмосо">[0]!оилрмосо</definedName>
    <definedName name="окраска_05">#REF!</definedName>
    <definedName name="окраска_06">#REF!</definedName>
    <definedName name="окраска_07">#REF!</definedName>
    <definedName name="окраска_08">#REF!</definedName>
    <definedName name="окраска_09">#REF!</definedName>
    <definedName name="окраска_10">#REF!</definedName>
    <definedName name="окраска_11">#REF!</definedName>
    <definedName name="окраска_12">#REF!</definedName>
    <definedName name="окраска_13">#REF!</definedName>
    <definedName name="окраска_14">#REF!</definedName>
    <definedName name="окраска_15">#REF!</definedName>
    <definedName name="окт">#REF!</definedName>
    <definedName name="окт2">#REF!</definedName>
    <definedName name="октябрь">#REF!</definedName>
    <definedName name="ол">[0]!ол</definedName>
    <definedName name="олб">[0]!олб</definedName>
    <definedName name="олдолж">[0]!олдолж</definedName>
    <definedName name="ОЛЕ">#REF!</definedName>
    <definedName name="оллл">[0]!оллл</definedName>
    <definedName name="олло">[0]!олло</definedName>
    <definedName name="олол">[0]!олол</definedName>
    <definedName name="олс">[0]!олс</definedName>
    <definedName name="он">#REF!</definedName>
    <definedName name="она">[14]Списки!$B$42:$B$43</definedName>
    <definedName name="оо">#REF!</definedName>
    <definedName name="оолл">[0]!оолл</definedName>
    <definedName name="ооо">[0]!ооо</definedName>
    <definedName name="Операция">#REF!</definedName>
    <definedName name="ОС">#REF!</definedName>
    <definedName name="ОС_АЛ_Ф">#REF!</definedName>
    <definedName name="ОС_АН_Б">#REF!</definedName>
    <definedName name="ОС_БАР">#REF!</definedName>
    <definedName name="ОС_ГИД">#REF!</definedName>
    <definedName name="ОС_ГИД_ЗФА">#REF!</definedName>
    <definedName name="ОС_ГЛ">#REF!</definedName>
    <definedName name="ОС_ГЛ_Т">#REF!</definedName>
    <definedName name="ОС_ГЛ_Ш">#REF!</definedName>
    <definedName name="ОС_ГР">#REF!</definedName>
    <definedName name="ОС_ИЗВ_М">#REF!</definedName>
    <definedName name="ОС_К_СЫР">#REF!</definedName>
    <definedName name="ОС_КОК_ПРОК">#REF!</definedName>
    <definedName name="ОС_КОРК_7">#REF!</definedName>
    <definedName name="ОС_КОРК_АВЧ">#REF!</definedName>
    <definedName name="ОС_КР">#REF!</definedName>
    <definedName name="ОС_МЕД">#REF!</definedName>
    <definedName name="ОС_ОЛЕ">#REF!</definedName>
    <definedName name="ОС_П_УГ">#REF!</definedName>
    <definedName name="ОС_П_ЦЕМ">#REF!</definedName>
    <definedName name="ОС_ПЕК">#REF!</definedName>
    <definedName name="ОС_ПОД_К">#REF!</definedName>
    <definedName name="ОС_ПУШ">#REF!</definedName>
    <definedName name="ОС_С_КАЛ">#REF!</definedName>
    <definedName name="ОС_С_КАУ">#REF!</definedName>
    <definedName name="ОС_С_ПУСК">#REF!</definedName>
    <definedName name="ОС_СЕР_К">#REF!</definedName>
    <definedName name="ОС_СК_АН">#REF!</definedName>
    <definedName name="ОС_ТИ">#REF!</definedName>
    <definedName name="ОС_УК_напряж">#REF!</definedName>
    <definedName name="ОС_ФЛ_К">#REF!</definedName>
    <definedName name="ОС_ФТ_К">#REF!</definedName>
    <definedName name="ОС_ХЛ_Н">#REF!</definedName>
    <definedName name="отпуск">[0]!отпуск</definedName>
    <definedName name="ОФ_а_с_пц">#REF!</definedName>
    <definedName name="оф_н_а_2003_пц">#REF!</definedName>
    <definedName name="оф_н_а_2004">#REF!</definedName>
    <definedName name="п">[0]!п</definedName>
    <definedName name="п_авг">#REF!</definedName>
    <definedName name="п_апр">#REF!</definedName>
    <definedName name="п_дек">#REF!</definedName>
    <definedName name="п_июл">#REF!</definedName>
    <definedName name="п_июн">#REF!</definedName>
    <definedName name="п_май">#REF!</definedName>
    <definedName name="п_мар">#REF!</definedName>
    <definedName name="п_ноя">#REF!</definedName>
    <definedName name="п_окт">#REF!</definedName>
    <definedName name="п_сен">#REF!</definedName>
    <definedName name="П_УГ">#REF!</definedName>
    <definedName name="п_фев">#REF!</definedName>
    <definedName name="П_ЦЕМ">#REF!</definedName>
    <definedName name="п_янв">#REF!</definedName>
    <definedName name="П1">#REF!</definedName>
    <definedName name="П2">#REF!</definedName>
    <definedName name="П3.2" hidden="1">{#N/A,#N/A,TRUE,"Лист1";#N/A,#N/A,TRUE,"Лист2";#N/A,#N/A,TRUE,"Лист3"}</definedName>
    <definedName name="папа" hidden="1">{"konoplin - Личное представление",#N/A,TRUE,"ФинПлан_1кв";"konoplin - Личное представление",#N/A,TRUE,"ФинПлан_2кв"}</definedName>
    <definedName name="ПАР">#REF!</definedName>
    <definedName name="пглдошд">[0]!пглдошд</definedName>
    <definedName name="ПЕК">#REF!</definedName>
    <definedName name="первый">#REF!</definedName>
    <definedName name="ПерЗ1">#REF!</definedName>
    <definedName name="период_бюджет">[21]Списки!$B$2:$B$17</definedName>
    <definedName name="период_отчет">[22]Списки!$B$96:$B$114</definedName>
    <definedName name="Печать">#REF!</definedName>
    <definedName name="пз">#N/A</definedName>
    <definedName name="план">[20]Списки!$B$131:$B$132</definedName>
    <definedName name="план1">#REF!</definedName>
    <definedName name="план56">[0]!план56</definedName>
    <definedName name="плрдж">[0]!плрдж</definedName>
    <definedName name="ПМС">[0]!ПМС</definedName>
    <definedName name="ПМС1">[0]!ПМС1</definedName>
    <definedName name="пнлпг">[0]!пнлпг</definedName>
    <definedName name="пнлргл">[0]!пнлргл</definedName>
    <definedName name="пнлрглршд">[0]!пнлрглршд</definedName>
    <definedName name="пнрлпргргл">[0]!пнрлпргргл</definedName>
    <definedName name="пншлнргд">[0]!пншлнргд</definedName>
    <definedName name="ПОД_К">#REF!</definedName>
    <definedName name="ПОД_КО">#REF!</definedName>
    <definedName name="Подоперация">#REF!</definedName>
    <definedName name="ПОКАЗАТЕЛИ_ДОЛГОСР.ПРОГНОЗА">#REF!</definedName>
    <definedName name="полезный_т_ф">#REF!</definedName>
    <definedName name="полезный_тепло">#REF!</definedName>
    <definedName name="полезный_эл_ф">#REF!</definedName>
    <definedName name="полезный_электро">#REF!</definedName>
    <definedName name="ПОЛН">#REF!</definedName>
    <definedName name="ПОсД1">#REF!</definedName>
    <definedName name="поставка">[0]!поставка</definedName>
    <definedName name="ПостЗ1">#REF!</definedName>
    <definedName name="ПОТР._РЫНОКДП">#REF!</definedName>
    <definedName name="Потреб_вып_всего">#REF!</definedName>
    <definedName name="Потреб_вып_оф_н_цпг">#REF!</definedName>
    <definedName name="пп">#REF!</definedName>
    <definedName name="ппп">#REF!</definedName>
    <definedName name="пппп">[0]!пппп</definedName>
    <definedName name="ппппрр">[0]!ппппрр</definedName>
    <definedName name="пр">[0]!пр</definedName>
    <definedName name="прглршд">[0]!прглршд</definedName>
    <definedName name="прглршлд">[0]!прглршлд</definedName>
    <definedName name="пргрошдж">[0]!пргрошдж</definedName>
    <definedName name="прибыль3" hidden="1">{#N/A,#N/A,TRUE,"Лист1";#N/A,#N/A,TRUE,"Лист2";#N/A,#N/A,TRUE,"Лист3"}</definedName>
    <definedName name="прием">[0]!прием</definedName>
    <definedName name="Приход_расход">#REF!</definedName>
    <definedName name="Прицеп">[15]Вспомогательный!$B$3:$B$19</definedName>
    <definedName name="прлншлд">[0]!прлншлд</definedName>
    <definedName name="прлрглрол">[0]!прлрглрол</definedName>
    <definedName name="Прогноз_Вып_пц">#REF!</definedName>
    <definedName name="Прогноз_вып_цпг">#REF!</definedName>
    <definedName name="Прогноз97">#REF!</definedName>
    <definedName name="Проект">#REF!</definedName>
    <definedName name="процент_т_ф">#REF!</definedName>
    <definedName name="Процент_тепло">#REF!</definedName>
    <definedName name="Процент_эл_ф">#REF!</definedName>
    <definedName name="Процент_электра">#REF!</definedName>
    <definedName name="Проч">#REF!</definedName>
    <definedName name="Проч1">#REF!</definedName>
    <definedName name="прочая_доля_99">#REF!</definedName>
    <definedName name="прочая_процент">#REF!</definedName>
    <definedName name="прочая_процент_98_ав">#REF!</definedName>
    <definedName name="прочая_процент_99">#REF!</definedName>
    <definedName name="прочая_процент_ав">#REF!</definedName>
    <definedName name="прочая_процент_ф">#REF!</definedName>
    <definedName name="прочая_процент_ф_ав">#REF!</definedName>
    <definedName name="ПрочДох1">#REF!</definedName>
    <definedName name="прош_год">#REF!</definedName>
    <definedName name="ПУСК_АВЧ">#REF!</definedName>
    <definedName name="ПУСК_ОБАН">#REF!</definedName>
    <definedName name="ПУСК_С8БМ">#REF!</definedName>
    <definedName name="ПУСКОВЫЕ">#REF!</definedName>
    <definedName name="ПутькКаталогу">#REF!</definedName>
    <definedName name="ПУШ">#REF!</definedName>
    <definedName name="р">[0]!р</definedName>
    <definedName name="ра">#N/A</definedName>
    <definedName name="расчет">#N/A</definedName>
    <definedName name="расшифровка">#REF!</definedName>
    <definedName name="рглдошж">[0]!рглдошж</definedName>
    <definedName name="рглнгщд">[0]!рглнгщд</definedName>
    <definedName name="ремонты2">#N/A</definedName>
    <definedName name="рис1" hidden="1">{#N/A,#N/A,TRUE,"Лист1";#N/A,#N/A,TRUE,"Лист2";#N/A,#N/A,TRUE,"Лист3"}</definedName>
    <definedName name="ркуекено">[0]!ркуекено</definedName>
    <definedName name="рл">[0]!рл</definedName>
    <definedName name="рол">[0]!рол</definedName>
    <definedName name="ролл" hidden="1">{#N/A,#N/A,TRUE,"Лист1";#N/A,#N/A,TRUE,"Лист2";#N/A,#N/A,TRUE,"Лист3"}</definedName>
    <definedName name="ророщ">[0]!ророщ</definedName>
    <definedName name="рпол">[0]!рпол</definedName>
    <definedName name="рр">#REF!</definedName>
    <definedName name="ррр">[0]!ррр</definedName>
    <definedName name="рсср">[0]!рсср</definedName>
    <definedName name="с">[0]!с</definedName>
    <definedName name="С_КАЛ">#REF!</definedName>
    <definedName name="С_КАУ">#REF!</definedName>
    <definedName name="С_КОДЫ">#REF!</definedName>
    <definedName name="С_ОБЪЁМЫ">#REF!</definedName>
    <definedName name="С_ПУСК">#REF!</definedName>
    <definedName name="с_с_т_ф">#REF!</definedName>
    <definedName name="с_с_тепло">#REF!</definedName>
    <definedName name="с_с_эл_ф">#REF!</definedName>
    <definedName name="с_с_электра">#REF!</definedName>
    <definedName name="с1">[0]!с1</definedName>
    <definedName name="с2">#REF!</definedName>
    <definedName name="сваеррта">[0]!сваеррта</definedName>
    <definedName name="свмпвппв">[0]!свмпвппв</definedName>
    <definedName name="себестоимость2">[0]!себестоимость2</definedName>
    <definedName name="сен">#REF!</definedName>
    <definedName name="сен2">#REF!</definedName>
    <definedName name="сентябрь">#REF!</definedName>
    <definedName name="СЕР_К">#REF!</definedName>
    <definedName name="ск">[0]!ск</definedName>
    <definedName name="СК_АН">#REF!</definedName>
    <definedName name="сми">[0]!сми</definedName>
    <definedName name="сокращение">[0]!сокращение</definedName>
    <definedName name="сомп">[0]!сомп</definedName>
    <definedName name="сомпас">[0]!сомпас</definedName>
    <definedName name="СОЦСТРАХ">#REF!</definedName>
    <definedName name="списочек">#REF!</definedName>
    <definedName name="СПЛАВ6063">#REF!</definedName>
    <definedName name="СПЛАВ6063_КРАМЗ">#REF!</definedName>
    <definedName name="способ_расчета">[18]Амортизация!$H$2:$H$3</definedName>
    <definedName name="справк">[0]!справк</definedName>
    <definedName name="справка1.3.1">[0]!справка1.3.1</definedName>
    <definedName name="СрЧ1пер">#REF!</definedName>
    <definedName name="сс">[0]!сс</definedName>
    <definedName name="СС_АВЧ">#REF!</definedName>
    <definedName name="СС_АВЧВН">#REF!</definedName>
    <definedName name="СС_АВЧТОЛ">#REF!</definedName>
    <definedName name="СС_АЛФТЗФА">#REF!</definedName>
    <definedName name="СС_КРСМЕШ">#REF!</definedName>
    <definedName name="СС_МАРГ_ЛИГ_ДП">#REF!</definedName>
    <definedName name="СС_МАССА">#REF!</definedName>
    <definedName name="СС_СЫР">#REF!</definedName>
    <definedName name="СС_СЫРВН">#REF!</definedName>
    <definedName name="СС_СЫРТОЛ">#REF!</definedName>
    <definedName name="ССП1">#REF!</definedName>
    <definedName name="ссс">[0]!ссс</definedName>
    <definedName name="сссс">[0]!сссс</definedName>
    <definedName name="ссф">[0]!ссф</definedName>
    <definedName name="ссы">[0]!ссы</definedName>
    <definedName name="ссы2">[0]!ссы2</definedName>
    <definedName name="Статус">[14]Списки!$B$45:$B$46</definedName>
    <definedName name="Статус_данных">[23]Списки!$B$42:$B$43</definedName>
    <definedName name="статьи">#REF!</definedName>
    <definedName name="статьи_план">#REF!</definedName>
    <definedName name="статьи_факт">#REF!</definedName>
    <definedName name="Статья">#REF!</definedName>
    <definedName name="сто">#REF!</definedName>
    <definedName name="сто_проц_ф">#REF!</definedName>
    <definedName name="сто_процентов">#REF!</definedName>
    <definedName name="СчОпл">#REF!</definedName>
    <definedName name="СчОпл1">#REF!</definedName>
    <definedName name="СЫР">#REF!</definedName>
    <definedName name="СЫР_ВН">#REF!</definedName>
    <definedName name="СЫР_ТОЛ">#REF!</definedName>
    <definedName name="СЫРА">#REF!</definedName>
    <definedName name="СЫРЬЁ">#REF!</definedName>
    <definedName name="т">[0]!т</definedName>
    <definedName name="Т2тысруб">#REF!</definedName>
    <definedName name="таня">[0]!таня</definedName>
    <definedName name="ТБ">#REF!</definedName>
    <definedName name="ТВ_ЭЛЦ3">#REF!</definedName>
    <definedName name="ТВЁРДЫЙ">#REF!</definedName>
    <definedName name="текмес">#REF!</definedName>
    <definedName name="текмес2">#REF!</definedName>
    <definedName name="тепло">[0]!тепло</definedName>
    <definedName name="тепло_проц_ф">#REF!</definedName>
    <definedName name="тепло_процент">#REF!</definedName>
    <definedName name="ТЗР">#REF!</definedName>
    <definedName name="ТИ">#REF!</definedName>
    <definedName name="тип_бизнеса" hidden="1">[19]Списки!$B$43:$B$60</definedName>
    <definedName name="Тип_плана">[14]Списки!$B$19:$B$20</definedName>
    <definedName name="тобтлю">[0]!тобтлю</definedName>
    <definedName name="ТОВАРНЫЙ">#REF!</definedName>
    <definedName name="ТовОб1">#REF!</definedName>
    <definedName name="ТовРеал1">#REF!</definedName>
    <definedName name="ТОЛ">#REF!</definedName>
    <definedName name="ТОЛЛИНГ_СЫРЕЦ">#REF!</definedName>
    <definedName name="тоо">[0]!тоо</definedName>
    <definedName name="тоюбтлб">[0]!тоюбтлб</definedName>
    <definedName name="тп" hidden="1">{#N/A,#N/A,TRUE,"Лист1";#N/A,#N/A,TRUE,"Лист2";#N/A,#N/A,TRUE,"Лист3"}</definedName>
    <definedName name="ТР">#REF!</definedName>
    <definedName name="третий">#REF!</definedName>
    <definedName name="тт">#REF!</definedName>
    <definedName name="ттт">[0]!ттт</definedName>
    <definedName name="ттттт">[0]!ттттт</definedName>
    <definedName name="ть">[0]!ть</definedName>
    <definedName name="ТЭП2" hidden="1">{#N/A,#N/A,TRUE,"Лист1";#N/A,#N/A,TRUE,"Лист2";#N/A,#N/A,TRUE,"Лист3"}</definedName>
    <definedName name="у">[0]!у</definedName>
    <definedName name="у1">[0]!у1</definedName>
    <definedName name="УЗ_22_1кв">#REF!</definedName>
    <definedName name="УЗ_22_2кв">#REF!</definedName>
    <definedName name="УЗ_22_3кв">#REF!</definedName>
    <definedName name="УЗ_22_4кв">#REF!</definedName>
    <definedName name="УЗ_22_год">#REF!</definedName>
    <definedName name="УЗ_26_1кв">#REF!</definedName>
    <definedName name="УЗ_26_2кв">#REF!</definedName>
    <definedName name="УЗ_26_3кв">#REF!</definedName>
    <definedName name="УЗ_26_4кв">#REF!</definedName>
    <definedName name="УЗ_26_год">#REF!</definedName>
    <definedName name="УИ_39_1кв">#REF!</definedName>
    <definedName name="УИ_39_2кв">#REF!</definedName>
    <definedName name="УИ_39_3кв">#REF!</definedName>
    <definedName name="УИ_39_4кв">#REF!</definedName>
    <definedName name="УИ_39_год">#REF!</definedName>
    <definedName name="ук">[0]!ук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н">[0]!укун</definedName>
    <definedName name="УП">#N/A</definedName>
    <definedName name="Условия_эксплуатации">[15]Вспомогательный!$B$43:$B$53</definedName>
    <definedName name="уу">[0]!уу</definedName>
    <definedName name="ууу">[0]!ууу</definedName>
    <definedName name="уууу">[0]!уууу</definedName>
    <definedName name="ууууу">[0]!ууууу</definedName>
    <definedName name="УФ">[0]!УФ</definedName>
    <definedName name="уфэ">#N/A</definedName>
    <definedName name="уыукпе">[0]!уыукпе</definedName>
    <definedName name="ф" hidden="1">{"konoplin - Личное представление",#N/A,TRUE,"ФинПлан_1кв";"konoplin - Личное представление",#N/A,TRUE,"ФинПлан_2кв"}</definedName>
    <definedName name="ф1">[0]!ф1</definedName>
    <definedName name="факт">#REF!</definedName>
    <definedName name="факт1">#REF!</definedName>
    <definedName name="фам">[0]!фам</definedName>
    <definedName name="фев">#REF!</definedName>
    <definedName name="ФЕВ_РУБ">#REF!</definedName>
    <definedName name="ФЕВ_ТОН">#REF!</definedName>
    <definedName name="фев2">#REF!</definedName>
    <definedName name="февраль">#REF!</definedName>
    <definedName name="Филиалы">[24]Списки!$B$3:$B$67</definedName>
    <definedName name="ФЛ_К">#REF!</definedName>
    <definedName name="фо_а_н_пц">#REF!</definedName>
    <definedName name="фо_а_с_пц">#REF!</definedName>
    <definedName name="фо_н_03">#REF!</definedName>
    <definedName name="фо_н_04">#REF!</definedName>
    <definedName name="форм">#REF!</definedName>
    <definedName name="Форма">[0]!Форма</definedName>
    <definedName name="Формат_ширина">#N/A</definedName>
    <definedName name="формулы">#REF!</definedName>
    <definedName name="ФТ_К">#REF!</definedName>
    <definedName name="фф">#REF!</definedName>
    <definedName name="ффф">#REF!</definedName>
    <definedName name="ФФФ1">#REF!</definedName>
    <definedName name="ФФФ2">#REF!</definedName>
    <definedName name="ФФФФ">#REF!</definedName>
    <definedName name="ФЫ">#REF!</definedName>
    <definedName name="фыаспит">[0]!фыаспит</definedName>
    <definedName name="фыв">[0]!фыв</definedName>
    <definedName name="фывфывфыв">[0]!фывфывфыв</definedName>
    <definedName name="х">#N/A</definedName>
    <definedName name="ХЛ_Н">#REF!</definedName>
    <definedName name="хх">#REF!</definedName>
    <definedName name="ц">[0]!ц</definedName>
    <definedName name="ц1">[0]!ц1</definedName>
    <definedName name="цена">'[12]1'!$B$81:$B$105</definedName>
    <definedName name="ЦЕННЗП_АВЧ">#REF!</definedName>
    <definedName name="ЦЕННЗП_АТЧ">#REF!</definedName>
    <definedName name="ЦЕХОВЫЕ">#REF!</definedName>
    <definedName name="ЦЕХР">#REF!</definedName>
    <definedName name="ЦЕХРИТ">#REF!</definedName>
    <definedName name="ЦЕХС">#REF!</definedName>
    <definedName name="цу">[0]!цу</definedName>
    <definedName name="цуа">[0]!цуа</definedName>
    <definedName name="цукц" hidden="1">[17]Кедровский!#REF!</definedName>
    <definedName name="цуцу" hidden="1">{#N/A,#N/A,TRUE,"Лист1";#N/A,#N/A,TRUE,"Лист2";#N/A,#N/A,TRUE,"Лист3"}</definedName>
    <definedName name="цц">#REF!</definedName>
    <definedName name="ццц" hidden="1">{#N/A,#N/A,TRUE,"Лист1";#N/A,#N/A,TRUE,"Лист2";#N/A,#N/A,TRUE,"Лист3"}</definedName>
    <definedName name="ч">#N/A</definedName>
    <definedName name="черновик">[0]!черновик</definedName>
    <definedName name="четвертый">#REF!</definedName>
    <definedName name="ЧОК">#REF!</definedName>
    <definedName name="ЧП1">#REF!</definedName>
    <definedName name="ш">#N/A</definedName>
    <definedName name="шир_дан">#REF!</definedName>
    <definedName name="шир_отч">#REF!</definedName>
    <definedName name="шир_прош">#REF!</definedName>
    <definedName name="шир_тек">#REF!</definedName>
    <definedName name="Шр">'[6]ФОТ круглосуточный'!Шр</definedName>
    <definedName name="ШТАНГИ">#REF!</definedName>
    <definedName name="шш">#REF!</definedName>
    <definedName name="шщэшх">[0]!шщэшх</definedName>
    <definedName name="щ">[0]!щ</definedName>
    <definedName name="щщ">#REF!</definedName>
    <definedName name="ъ">#REF!</definedName>
    <definedName name="ы">[0]!ы</definedName>
    <definedName name="ыаппр">[0]!ыаппр</definedName>
    <definedName name="ыапр" hidden="1">{#N/A,#N/A,TRUE,"Лист1";#N/A,#N/A,TRUE,"Лист2";#N/A,#N/A,TRUE,"Лист3"}</definedName>
    <definedName name="ыаупп">[0]!ыаупп</definedName>
    <definedName name="ыаыыа">[0]!ыаыыа</definedName>
    <definedName name="ыв">[0]!ыв</definedName>
    <definedName name="ывавап" hidden="1">{#N/A,#N/A,TRUE,"Лист1";#N/A,#N/A,TRUE,"Лист2";#N/A,#N/A,TRUE,"Лист3"}</definedName>
    <definedName name="ывпкывк">[0]!ывпкывк</definedName>
    <definedName name="ывпмьпь">[0]!ывпмьпь</definedName>
    <definedName name="ывывы" hidden="1">{#N/A,#N/A,TRUE,"Лист1";#N/A,#N/A,TRUE,"Лист2";#N/A,#N/A,TRUE,"Лист3"}</definedName>
    <definedName name="ымпы">[0]!ымпы</definedName>
    <definedName name="ыпр">[0]!ыпр</definedName>
    <definedName name="ыпыим" hidden="1">{#N/A,#N/A,TRUE,"Лист1";#N/A,#N/A,TRUE,"Лист2";#N/A,#N/A,TRUE,"Лист3"}</definedName>
    <definedName name="ыпыпми" hidden="1">{#N/A,#N/A,TRUE,"Лист1";#N/A,#N/A,TRUE,"Лист2";#N/A,#N/A,TRUE,"Лист3"}</definedName>
    <definedName name="ысчпи" hidden="1">{#N/A,#N/A,TRUE,"Лист1";#N/A,#N/A,TRUE,"Лист2";#N/A,#N/A,TRUE,"Лист3"}</definedName>
    <definedName name="ыуаы" hidden="1">{#N/A,#N/A,TRUE,"Лист1";#N/A,#N/A,TRUE,"Лист2";#N/A,#N/A,TRUE,"Лист3"}</definedName>
    <definedName name="ыфса">[0]!ыфса</definedName>
    <definedName name="ыы">[0]!ыы</definedName>
    <definedName name="ыыыы">[0]!ыыыы</definedName>
    <definedName name="ыыыыы">#N/A</definedName>
    <definedName name="ыыыыыы">#N/A</definedName>
    <definedName name="ыыыыыыыыыыыыыыы">#N/A</definedName>
    <definedName name="ь">#N/A</definedName>
    <definedName name="ьь">#REF!</definedName>
    <definedName name="ььь">#REF!</definedName>
    <definedName name="ььььь">[0]!ььььь</definedName>
    <definedName name="э">#N/A</definedName>
    <definedName name="электро_проц_ф">#REF!</definedName>
    <definedName name="электро_процент">#REF!</definedName>
    <definedName name="ЭН">#REF!</definedName>
    <definedName name="ЭР1">#REF!</definedName>
    <definedName name="ЭЭ">#REF!</definedName>
    <definedName name="ЭЭ_">#REF!</definedName>
    <definedName name="ЭЭ_ЗФА">#REF!</definedName>
    <definedName name="ЭЭ_Т">#REF!</definedName>
    <definedName name="эээээээээээээээээээээ">#N/A</definedName>
    <definedName name="ю">#N/A</definedName>
    <definedName name="юююю">#REF!</definedName>
    <definedName name="ююююююю">[0]!ююююююю</definedName>
    <definedName name="я">#N/A</definedName>
    <definedName name="янв">#REF!</definedName>
    <definedName name="ЯНВ_РУБ">#REF!</definedName>
    <definedName name="ЯНВ_ТОН">#REF!</definedName>
    <definedName name="янв2">#REF!</definedName>
    <definedName name="яя">[0]!яя</definedName>
    <definedName name="яяя">[0]!яяя</definedName>
    <definedName name="яЯяяя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448" i="1" l="1"/>
  <c r="L448" i="1"/>
  <c r="M447" i="1"/>
  <c r="L447" i="1"/>
  <c r="M446" i="1"/>
  <c r="L446" i="1"/>
  <c r="M445" i="1"/>
  <c r="L445" i="1"/>
  <c r="J445" i="1"/>
  <c r="M444" i="1"/>
  <c r="L444" i="1"/>
  <c r="M443" i="1"/>
  <c r="L443" i="1"/>
  <c r="M442" i="1"/>
  <c r="L442" i="1"/>
  <c r="L441" i="1"/>
  <c r="J441" i="1"/>
  <c r="M441" i="1" s="1"/>
  <c r="M440" i="1"/>
  <c r="L440" i="1"/>
  <c r="M439" i="1"/>
  <c r="L439" i="1"/>
  <c r="M438" i="1"/>
  <c r="L438" i="1"/>
  <c r="M437" i="1"/>
  <c r="L437" i="1"/>
  <c r="M436" i="1"/>
  <c r="L436" i="1"/>
  <c r="M435" i="1"/>
  <c r="L435" i="1"/>
  <c r="M434" i="1"/>
  <c r="L434" i="1"/>
  <c r="M433" i="1"/>
  <c r="L433" i="1"/>
  <c r="J433" i="1"/>
  <c r="M432" i="1"/>
  <c r="L432" i="1"/>
  <c r="M431" i="1"/>
  <c r="L431" i="1"/>
  <c r="M430" i="1"/>
  <c r="L430" i="1"/>
  <c r="M429" i="1"/>
  <c r="L429" i="1"/>
  <c r="M428" i="1"/>
  <c r="L428" i="1"/>
  <c r="J428" i="1"/>
  <c r="M427" i="1"/>
  <c r="L427" i="1"/>
  <c r="M426" i="1"/>
  <c r="L426" i="1"/>
  <c r="M425" i="1"/>
  <c r="L425" i="1"/>
  <c r="J425" i="1"/>
  <c r="M424" i="1"/>
  <c r="L424" i="1"/>
  <c r="M423" i="1"/>
  <c r="L423" i="1"/>
  <c r="M422" i="1"/>
  <c r="L422" i="1"/>
  <c r="M421" i="1"/>
  <c r="L421" i="1"/>
  <c r="M420" i="1"/>
  <c r="L420" i="1"/>
  <c r="M419" i="1"/>
  <c r="L419" i="1"/>
  <c r="M418" i="1"/>
  <c r="L418" i="1"/>
  <c r="M417" i="1"/>
  <c r="L417" i="1"/>
  <c r="M416" i="1"/>
  <c r="L416" i="1"/>
  <c r="M415" i="1"/>
  <c r="L415" i="1"/>
  <c r="M414" i="1"/>
  <c r="L414" i="1"/>
  <c r="M413" i="1"/>
  <c r="L413" i="1"/>
  <c r="M412" i="1"/>
  <c r="L412" i="1"/>
  <c r="J412" i="1"/>
  <c r="M411" i="1"/>
  <c r="L411" i="1"/>
  <c r="J411" i="1"/>
  <c r="M410" i="1"/>
  <c r="L410" i="1"/>
  <c r="M409" i="1"/>
  <c r="L409" i="1"/>
  <c r="M408" i="1"/>
  <c r="L408" i="1"/>
  <c r="L407" i="1"/>
  <c r="J407" i="1"/>
  <c r="M407" i="1" s="1"/>
  <c r="M406" i="1"/>
  <c r="L406" i="1"/>
  <c r="M405" i="1"/>
  <c r="L405" i="1"/>
  <c r="M404" i="1"/>
  <c r="L404" i="1"/>
  <c r="M403" i="1"/>
  <c r="M402" i="1"/>
  <c r="L402" i="1"/>
  <c r="M401" i="1"/>
  <c r="L401" i="1"/>
  <c r="M400" i="1"/>
  <c r="L400" i="1"/>
  <c r="M399" i="1"/>
  <c r="L399" i="1"/>
  <c r="L398" i="1"/>
  <c r="J398" i="1"/>
  <c r="M398" i="1" s="1"/>
  <c r="M395" i="1"/>
  <c r="L395" i="1"/>
  <c r="M394" i="1"/>
  <c r="L394" i="1"/>
  <c r="M393" i="1"/>
  <c r="L393" i="1"/>
  <c r="M392" i="1"/>
  <c r="L392" i="1"/>
  <c r="M391" i="1"/>
  <c r="L391" i="1"/>
  <c r="M390" i="1"/>
  <c r="L390" i="1"/>
  <c r="M389" i="1"/>
  <c r="L389" i="1"/>
  <c r="M388" i="1"/>
  <c r="L388" i="1"/>
  <c r="J388" i="1"/>
  <c r="M387" i="1"/>
  <c r="L387" i="1"/>
  <c r="M386" i="1"/>
  <c r="L386" i="1"/>
  <c r="M385" i="1"/>
  <c r="L385" i="1"/>
  <c r="M384" i="1"/>
  <c r="L384" i="1"/>
  <c r="M383" i="1"/>
  <c r="L383" i="1"/>
  <c r="M382" i="1"/>
  <c r="L382" i="1"/>
  <c r="M381" i="1"/>
  <c r="L381" i="1"/>
  <c r="J381" i="1"/>
  <c r="M380" i="1"/>
  <c r="L380" i="1"/>
  <c r="M379" i="1"/>
  <c r="L379" i="1"/>
  <c r="M378" i="1"/>
  <c r="L378" i="1"/>
  <c r="M377" i="1"/>
  <c r="L377" i="1"/>
  <c r="M376" i="1"/>
  <c r="L376" i="1"/>
  <c r="M375" i="1"/>
  <c r="L375" i="1"/>
  <c r="M374" i="1"/>
  <c r="L374" i="1"/>
  <c r="J374" i="1"/>
  <c r="M373" i="1"/>
  <c r="L373" i="1"/>
  <c r="J373" i="1"/>
  <c r="M372" i="1"/>
  <c r="L372" i="1"/>
  <c r="J372" i="1"/>
  <c r="M365" i="1"/>
  <c r="L365" i="1"/>
  <c r="M364" i="1"/>
  <c r="L364" i="1"/>
  <c r="M363" i="1"/>
  <c r="L363" i="1"/>
  <c r="M362" i="1"/>
  <c r="L362" i="1"/>
  <c r="M361" i="1"/>
  <c r="L361" i="1"/>
  <c r="M360" i="1"/>
  <c r="L360" i="1"/>
  <c r="M359" i="1"/>
  <c r="L359" i="1"/>
  <c r="M358" i="1"/>
  <c r="L358" i="1"/>
  <c r="M357" i="1"/>
  <c r="L357" i="1"/>
  <c r="M356" i="1"/>
  <c r="L356" i="1"/>
  <c r="M355" i="1"/>
  <c r="L355" i="1"/>
  <c r="M353" i="1"/>
  <c r="L353" i="1"/>
  <c r="M352" i="1"/>
  <c r="L352" i="1"/>
  <c r="M351" i="1"/>
  <c r="L351" i="1"/>
  <c r="M350" i="1"/>
  <c r="L350" i="1"/>
  <c r="M348" i="1"/>
  <c r="M347" i="1"/>
  <c r="L347" i="1"/>
  <c r="M346" i="1"/>
  <c r="L346" i="1"/>
  <c r="M345" i="1"/>
  <c r="L345" i="1"/>
  <c r="M344" i="1"/>
  <c r="L344" i="1"/>
  <c r="J343" i="1"/>
  <c r="M343" i="1" s="1"/>
  <c r="M342" i="1"/>
  <c r="L342" i="1"/>
  <c r="M341" i="1"/>
  <c r="L341" i="1"/>
  <c r="M340" i="1"/>
  <c r="L340" i="1"/>
  <c r="L338" i="1"/>
  <c r="J339" i="1"/>
  <c r="M339" i="1" s="1"/>
  <c r="J338" i="1"/>
  <c r="M338" i="1" s="1"/>
  <c r="M336" i="1"/>
  <c r="L336" i="1"/>
  <c r="M335" i="1"/>
  <c r="L335" i="1"/>
  <c r="M334" i="1"/>
  <c r="L334" i="1"/>
  <c r="M332" i="1"/>
  <c r="L332" i="1"/>
  <c r="M331" i="1"/>
  <c r="L331" i="1"/>
  <c r="M329" i="1"/>
  <c r="L329" i="1"/>
  <c r="M328" i="1"/>
  <c r="L328" i="1"/>
  <c r="M327" i="1"/>
  <c r="L327" i="1"/>
  <c r="M325" i="1"/>
  <c r="L325" i="1"/>
  <c r="M324" i="1"/>
  <c r="L324" i="1"/>
  <c r="M322" i="1"/>
  <c r="L322" i="1"/>
  <c r="M321" i="1"/>
  <c r="L321" i="1"/>
  <c r="M320" i="1"/>
  <c r="L320" i="1"/>
  <c r="M319" i="1"/>
  <c r="L319" i="1"/>
  <c r="M318" i="1"/>
  <c r="L318" i="1"/>
  <c r="M315" i="1"/>
  <c r="L315" i="1"/>
  <c r="M314" i="1"/>
  <c r="L314" i="1"/>
  <c r="M313" i="1"/>
  <c r="L313" i="1"/>
  <c r="M312" i="1"/>
  <c r="L312" i="1"/>
  <c r="M311" i="1"/>
  <c r="L311" i="1"/>
  <c r="M310" i="1"/>
  <c r="L310" i="1"/>
  <c r="M309" i="1"/>
  <c r="M308" i="1"/>
  <c r="L308" i="1"/>
  <c r="M307" i="1"/>
  <c r="L307" i="1"/>
  <c r="M306" i="1"/>
  <c r="L306" i="1"/>
  <c r="M305" i="1"/>
  <c r="L305" i="1"/>
  <c r="M304" i="1"/>
  <c r="L304" i="1"/>
  <c r="M303" i="1"/>
  <c r="M302" i="1"/>
  <c r="M301" i="1"/>
  <c r="M300" i="1"/>
  <c r="L302" i="1"/>
  <c r="M299" i="1"/>
  <c r="L299" i="1"/>
  <c r="M298" i="1"/>
  <c r="L298" i="1"/>
  <c r="M297" i="1"/>
  <c r="L297" i="1"/>
  <c r="M296" i="1"/>
  <c r="L296" i="1"/>
  <c r="M295" i="1"/>
  <c r="L295" i="1"/>
  <c r="M294" i="1"/>
  <c r="L294" i="1"/>
  <c r="M293" i="1"/>
  <c r="M292" i="1"/>
  <c r="L292" i="1"/>
  <c r="M291" i="1"/>
  <c r="L291" i="1"/>
  <c r="M290" i="1"/>
  <c r="L290" i="1"/>
  <c r="M289" i="1"/>
  <c r="L289" i="1"/>
  <c r="M288" i="1"/>
  <c r="L288" i="1"/>
  <c r="M287" i="1"/>
  <c r="L287" i="1"/>
  <c r="M286" i="1"/>
  <c r="L286" i="1"/>
  <c r="M285" i="1"/>
  <c r="L285" i="1"/>
  <c r="M284" i="1"/>
  <c r="J284" i="1"/>
  <c r="L284" i="1" s="1"/>
  <c r="M283" i="1"/>
  <c r="L283" i="1"/>
  <c r="M282" i="1"/>
  <c r="L282" i="1"/>
  <c r="J281" i="1"/>
  <c r="M281" i="1" s="1"/>
  <c r="M280" i="1"/>
  <c r="L280" i="1"/>
  <c r="M279" i="1"/>
  <c r="L279" i="1"/>
  <c r="M278" i="1"/>
  <c r="L278" i="1"/>
  <c r="M277" i="1"/>
  <c r="L277" i="1"/>
  <c r="M276" i="1"/>
  <c r="L276" i="1"/>
  <c r="M275" i="1"/>
  <c r="L275" i="1"/>
  <c r="M274" i="1"/>
  <c r="L274" i="1"/>
  <c r="J273" i="1"/>
  <c r="M273" i="1" s="1"/>
  <c r="M272" i="1"/>
  <c r="L272" i="1"/>
  <c r="M271" i="1"/>
  <c r="L271" i="1"/>
  <c r="M270" i="1"/>
  <c r="L270" i="1"/>
  <c r="M269" i="1"/>
  <c r="L269" i="1"/>
  <c r="M268" i="1"/>
  <c r="L268" i="1"/>
  <c r="M267" i="1"/>
  <c r="L267" i="1"/>
  <c r="M266" i="1"/>
  <c r="L266" i="1"/>
  <c r="M265" i="1"/>
  <c r="L265" i="1"/>
  <c r="M264" i="1"/>
  <c r="L264" i="1"/>
  <c r="M263" i="1"/>
  <c r="L263" i="1"/>
  <c r="M262" i="1"/>
  <c r="L262" i="1"/>
  <c r="M261" i="1"/>
  <c r="L261" i="1"/>
  <c r="M260" i="1"/>
  <c r="L260" i="1"/>
  <c r="M259" i="1"/>
  <c r="L259" i="1"/>
  <c r="M258" i="1"/>
  <c r="L258" i="1"/>
  <c r="M257" i="1"/>
  <c r="L257" i="1"/>
  <c r="M256" i="1"/>
  <c r="L256" i="1"/>
  <c r="M255" i="1"/>
  <c r="L255" i="1"/>
  <c r="M254" i="1"/>
  <c r="L254" i="1"/>
  <c r="L253" i="1"/>
  <c r="J253" i="1"/>
  <c r="M251" i="1"/>
  <c r="L251" i="1"/>
  <c r="M249" i="1"/>
  <c r="L249" i="1"/>
  <c r="M247" i="1"/>
  <c r="L247" i="1"/>
  <c r="J246" i="1"/>
  <c r="M246" i="1" s="1"/>
  <c r="J245" i="1"/>
  <c r="M245" i="1" s="1"/>
  <c r="J244" i="1"/>
  <c r="M244" i="1" s="1"/>
  <c r="L243" i="1"/>
  <c r="J243" i="1"/>
  <c r="M243" i="1" s="1"/>
  <c r="J240" i="1"/>
  <c r="M239" i="1"/>
  <c r="L239" i="1"/>
  <c r="M238" i="1"/>
  <c r="L238" i="1"/>
  <c r="M237" i="1"/>
  <c r="L237" i="1"/>
  <c r="M236" i="1"/>
  <c r="L236" i="1"/>
  <c r="M235" i="1"/>
  <c r="L235" i="1"/>
  <c r="M234" i="1"/>
  <c r="J234" i="1"/>
  <c r="L234" i="1" s="1"/>
  <c r="M233" i="1"/>
  <c r="J233" i="1"/>
  <c r="M232" i="1"/>
  <c r="M231" i="1"/>
  <c r="L231" i="1"/>
  <c r="M230" i="1"/>
  <c r="L230" i="1"/>
  <c r="M229" i="1"/>
  <c r="L229" i="1"/>
  <c r="M228" i="1"/>
  <c r="L228" i="1"/>
  <c r="M227" i="1"/>
  <c r="L227" i="1"/>
  <c r="J227" i="1"/>
  <c r="M226" i="1"/>
  <c r="L226" i="1"/>
  <c r="M225" i="1"/>
  <c r="L225" i="1"/>
  <c r="M224" i="1"/>
  <c r="L224" i="1"/>
  <c r="M223" i="1"/>
  <c r="L223" i="1"/>
  <c r="M222" i="1"/>
  <c r="L222" i="1"/>
  <c r="J222" i="1"/>
  <c r="M221" i="1"/>
  <c r="L221" i="1"/>
  <c r="L232" i="1"/>
  <c r="J220" i="1"/>
  <c r="M220" i="1" s="1"/>
  <c r="M219" i="1"/>
  <c r="L219" i="1"/>
  <c r="M218" i="1"/>
  <c r="L218" i="1"/>
  <c r="M217" i="1"/>
  <c r="L217" i="1"/>
  <c r="M216" i="1"/>
  <c r="L216" i="1"/>
  <c r="M215" i="1"/>
  <c r="L215" i="1"/>
  <c r="M214" i="1"/>
  <c r="L214" i="1"/>
  <c r="M213" i="1"/>
  <c r="L213" i="1"/>
  <c r="M212" i="1"/>
  <c r="L212" i="1"/>
  <c r="M211" i="1"/>
  <c r="L211" i="1"/>
  <c r="M210" i="1"/>
  <c r="J209" i="1"/>
  <c r="M209" i="1" s="1"/>
  <c r="J208" i="1"/>
  <c r="M208" i="1" s="1"/>
  <c r="M207" i="1"/>
  <c r="L207" i="1"/>
  <c r="M206" i="1"/>
  <c r="L206" i="1"/>
  <c r="M205" i="1"/>
  <c r="L205" i="1"/>
  <c r="M204" i="1"/>
  <c r="L204" i="1"/>
  <c r="J204" i="1"/>
  <c r="M203" i="1"/>
  <c r="L203" i="1"/>
  <c r="M202" i="1"/>
  <c r="L202" i="1"/>
  <c r="M201" i="1"/>
  <c r="L201" i="1"/>
  <c r="J201" i="1"/>
  <c r="M200" i="1"/>
  <c r="L200" i="1"/>
  <c r="M199" i="1"/>
  <c r="L199" i="1"/>
  <c r="M198" i="1"/>
  <c r="L198" i="1"/>
  <c r="M197" i="1"/>
  <c r="L197" i="1"/>
  <c r="M196" i="1"/>
  <c r="L196" i="1"/>
  <c r="M195" i="1"/>
  <c r="L195" i="1"/>
  <c r="M194" i="1"/>
  <c r="L194" i="1"/>
  <c r="M193" i="1"/>
  <c r="L193" i="1"/>
  <c r="M192" i="1"/>
  <c r="L192" i="1"/>
  <c r="M191" i="1"/>
  <c r="L191" i="1"/>
  <c r="M190" i="1"/>
  <c r="L190" i="1"/>
  <c r="M189" i="1"/>
  <c r="L189" i="1"/>
  <c r="M188" i="1"/>
  <c r="L188" i="1"/>
  <c r="M187" i="1"/>
  <c r="L187" i="1"/>
  <c r="M186" i="1"/>
  <c r="L186" i="1"/>
  <c r="M185" i="1"/>
  <c r="L185" i="1"/>
  <c r="J185" i="1"/>
  <c r="M184" i="1"/>
  <c r="L184" i="1"/>
  <c r="J183" i="1"/>
  <c r="M183" i="1" s="1"/>
  <c r="M182" i="1"/>
  <c r="M181" i="1"/>
  <c r="L181" i="1"/>
  <c r="M180" i="1"/>
  <c r="L180" i="1"/>
  <c r="J179" i="1"/>
  <c r="M179" i="1" s="1"/>
  <c r="M178" i="1"/>
  <c r="L178" i="1"/>
  <c r="M177" i="1"/>
  <c r="L177" i="1"/>
  <c r="M176" i="1"/>
  <c r="L176" i="1"/>
  <c r="M175" i="1"/>
  <c r="L175" i="1"/>
  <c r="M174" i="1"/>
  <c r="L174" i="1"/>
  <c r="M173" i="1"/>
  <c r="L173" i="1"/>
  <c r="M172" i="1"/>
  <c r="L172" i="1"/>
  <c r="M171" i="1"/>
  <c r="L309" i="1"/>
  <c r="M170" i="1"/>
  <c r="L170" i="1"/>
  <c r="M169" i="1"/>
  <c r="L169" i="1"/>
  <c r="M168" i="1"/>
  <c r="L168" i="1"/>
  <c r="M167" i="1"/>
  <c r="L167" i="1"/>
  <c r="M166" i="1"/>
  <c r="J166" i="1"/>
  <c r="L166" i="1" s="1"/>
  <c r="J165" i="1"/>
  <c r="M165" i="1" s="1"/>
  <c r="M162" i="1"/>
  <c r="L162" i="1"/>
  <c r="M161" i="1"/>
  <c r="L161" i="1"/>
  <c r="M160" i="1"/>
  <c r="L160" i="1"/>
  <c r="M159" i="1"/>
  <c r="L159" i="1"/>
  <c r="M158" i="1"/>
  <c r="M157" i="1"/>
  <c r="L157" i="1"/>
  <c r="M156" i="1"/>
  <c r="L156" i="1"/>
  <c r="M155" i="1"/>
  <c r="L155" i="1"/>
  <c r="M154" i="1"/>
  <c r="L154" i="1"/>
  <c r="M153" i="1"/>
  <c r="L153" i="1"/>
  <c r="M152" i="1"/>
  <c r="L152" i="1"/>
  <c r="M151" i="1"/>
  <c r="M150" i="1"/>
  <c r="L150" i="1"/>
  <c r="M149" i="1"/>
  <c r="L149" i="1"/>
  <c r="L148" i="1"/>
  <c r="J148" i="1"/>
  <c r="M148" i="1" s="1"/>
  <c r="M147" i="1"/>
  <c r="L147" i="1"/>
  <c r="M146" i="1"/>
  <c r="L146" i="1"/>
  <c r="M145" i="1"/>
  <c r="M144" i="1"/>
  <c r="L144" i="1"/>
  <c r="M143" i="1"/>
  <c r="L143" i="1"/>
  <c r="M142" i="1"/>
  <c r="L142" i="1"/>
  <c r="M141" i="1"/>
  <c r="L141" i="1"/>
  <c r="M140" i="1"/>
  <c r="L140" i="1"/>
  <c r="M139" i="1"/>
  <c r="L139" i="1"/>
  <c r="J138" i="1"/>
  <c r="M138" i="1" s="1"/>
  <c r="M136" i="1"/>
  <c r="L136" i="1"/>
  <c r="M135" i="1"/>
  <c r="L135" i="1"/>
  <c r="M134" i="1"/>
  <c r="L134" i="1"/>
  <c r="M133" i="1"/>
  <c r="L133" i="1"/>
  <c r="J133" i="1"/>
  <c r="M132" i="1"/>
  <c r="L132" i="1"/>
  <c r="M131" i="1"/>
  <c r="L131" i="1"/>
  <c r="M130" i="1"/>
  <c r="L130" i="1"/>
  <c r="M129" i="1"/>
  <c r="L129" i="1"/>
  <c r="M128" i="1"/>
  <c r="L128" i="1"/>
  <c r="M127" i="1"/>
  <c r="L127" i="1"/>
  <c r="M126" i="1"/>
  <c r="L126" i="1"/>
  <c r="M125" i="1"/>
  <c r="L125" i="1"/>
  <c r="M124" i="1"/>
  <c r="L124" i="1"/>
  <c r="L123" i="1"/>
  <c r="J123" i="1"/>
  <c r="M123" i="1" s="1"/>
  <c r="J122" i="1"/>
  <c r="M122" i="1" s="1"/>
  <c r="M121" i="1"/>
  <c r="L121" i="1"/>
  <c r="M120" i="1"/>
  <c r="L120" i="1"/>
  <c r="M119" i="1"/>
  <c r="L119" i="1"/>
  <c r="M118" i="1"/>
  <c r="L118" i="1"/>
  <c r="M117" i="1"/>
  <c r="L117" i="1"/>
  <c r="M116" i="1"/>
  <c r="L116" i="1"/>
  <c r="M115" i="1"/>
  <c r="M114" i="1"/>
  <c r="L114" i="1"/>
  <c r="M113" i="1"/>
  <c r="L113" i="1"/>
  <c r="M112" i="1"/>
  <c r="L112" i="1"/>
  <c r="M111" i="1"/>
  <c r="L111" i="1"/>
  <c r="M110" i="1"/>
  <c r="L110" i="1"/>
  <c r="M109" i="1"/>
  <c r="L109" i="1"/>
  <c r="M108" i="1"/>
  <c r="L108" i="1"/>
  <c r="M106" i="1"/>
  <c r="M105" i="1"/>
  <c r="L105" i="1"/>
  <c r="L104" i="1"/>
  <c r="J104" i="1"/>
  <c r="M103" i="1"/>
  <c r="L103" i="1"/>
  <c r="M102" i="1"/>
  <c r="L102" i="1"/>
  <c r="L106" i="1"/>
  <c r="M100" i="1"/>
  <c r="L100" i="1"/>
  <c r="M99" i="1"/>
  <c r="L99" i="1"/>
  <c r="M98" i="1"/>
  <c r="L98" i="1"/>
  <c r="M97" i="1"/>
  <c r="L97" i="1"/>
  <c r="M96" i="1"/>
  <c r="L96" i="1"/>
  <c r="J95" i="1"/>
  <c r="M95" i="1" s="1"/>
  <c r="L93" i="1"/>
  <c r="J93" i="1"/>
  <c r="M93" i="1" s="1"/>
  <c r="M92" i="1"/>
  <c r="L92" i="1"/>
  <c r="M91" i="1"/>
  <c r="L91" i="1"/>
  <c r="M90" i="1"/>
  <c r="L90" i="1"/>
  <c r="M89" i="1"/>
  <c r="L89" i="1"/>
  <c r="M88" i="1"/>
  <c r="L88" i="1"/>
  <c r="M87" i="1"/>
  <c r="J87" i="1"/>
  <c r="M86" i="1"/>
  <c r="L86" i="1"/>
  <c r="L85" i="1"/>
  <c r="J85" i="1"/>
  <c r="M85" i="1" s="1"/>
  <c r="M84" i="1"/>
  <c r="L84" i="1"/>
  <c r="M83" i="1"/>
  <c r="L83" i="1"/>
  <c r="M82" i="1"/>
  <c r="L82" i="1"/>
  <c r="M81" i="1"/>
  <c r="L81" i="1"/>
  <c r="M78" i="1"/>
  <c r="L78" i="1"/>
  <c r="M77" i="1"/>
  <c r="L77" i="1"/>
  <c r="M76" i="1"/>
  <c r="L76" i="1"/>
  <c r="M75" i="1"/>
  <c r="L75" i="1"/>
  <c r="M74" i="1"/>
  <c r="L74" i="1"/>
  <c r="M73" i="1"/>
  <c r="L73" i="1"/>
  <c r="M72" i="1"/>
  <c r="L72" i="1"/>
  <c r="L71" i="1"/>
  <c r="J71" i="1"/>
  <c r="M71" i="1" s="1"/>
  <c r="M70" i="1"/>
  <c r="L70" i="1"/>
  <c r="M69" i="1"/>
  <c r="L69" i="1"/>
  <c r="M68" i="1"/>
  <c r="J68" i="1"/>
  <c r="M67" i="1"/>
  <c r="L67" i="1"/>
  <c r="M66" i="1"/>
  <c r="L66" i="1"/>
  <c r="M65" i="1"/>
  <c r="M64" i="1"/>
  <c r="L64" i="1"/>
  <c r="M63" i="1"/>
  <c r="L63" i="1"/>
  <c r="M62" i="1"/>
  <c r="L62" i="1"/>
  <c r="M61" i="1"/>
  <c r="L61" i="1"/>
  <c r="J60" i="1"/>
  <c r="M60" i="1" s="1"/>
  <c r="M59" i="1"/>
  <c r="L59" i="1"/>
  <c r="M58" i="1"/>
  <c r="L58" i="1"/>
  <c r="M57" i="1"/>
  <c r="L57" i="1"/>
  <c r="M56" i="1"/>
  <c r="L56" i="1"/>
  <c r="M55" i="1"/>
  <c r="L55" i="1"/>
  <c r="L54" i="1"/>
  <c r="J54" i="1"/>
  <c r="M54" i="1" s="1"/>
  <c r="J53" i="1"/>
  <c r="M53" i="1" s="1"/>
  <c r="M52" i="1"/>
  <c r="L52" i="1"/>
  <c r="M51" i="1"/>
  <c r="J51" i="1"/>
  <c r="M50" i="1"/>
  <c r="L50" i="1"/>
  <c r="M49" i="1"/>
  <c r="L49" i="1"/>
  <c r="M48" i="1"/>
  <c r="L48" i="1"/>
  <c r="M47" i="1"/>
  <c r="L47" i="1"/>
  <c r="J47" i="1"/>
  <c r="M46" i="1"/>
  <c r="L46" i="1"/>
  <c r="M45" i="1"/>
  <c r="L45" i="1"/>
  <c r="M44" i="1"/>
  <c r="L44" i="1"/>
  <c r="M43" i="1"/>
  <c r="L43" i="1"/>
  <c r="M42" i="1"/>
  <c r="L42" i="1"/>
  <c r="M41" i="1"/>
  <c r="L41" i="1"/>
  <c r="M40" i="1"/>
  <c r="L40" i="1"/>
  <c r="M39" i="1"/>
  <c r="L39" i="1"/>
  <c r="M38" i="1"/>
  <c r="L38" i="1"/>
  <c r="M37" i="1"/>
  <c r="L37" i="1"/>
  <c r="J37" i="1"/>
  <c r="M36" i="1"/>
  <c r="L36" i="1"/>
  <c r="J36" i="1"/>
  <c r="M35" i="1"/>
  <c r="L35" i="1"/>
  <c r="M34" i="1"/>
  <c r="L34" i="1"/>
  <c r="M33" i="1"/>
  <c r="L33" i="1"/>
  <c r="M32" i="1"/>
  <c r="L32" i="1"/>
  <c r="M31" i="1"/>
  <c r="L31" i="1"/>
  <c r="M30" i="1"/>
  <c r="L30" i="1"/>
  <c r="M29" i="1"/>
  <c r="L29" i="1"/>
  <c r="L87" i="1"/>
  <c r="M28" i="1"/>
  <c r="L28" i="1"/>
  <c r="M27" i="1"/>
  <c r="L348" i="1"/>
  <c r="M26" i="1"/>
  <c r="L26" i="1"/>
  <c r="M25" i="1"/>
  <c r="L25" i="1"/>
  <c r="M24" i="1"/>
  <c r="L24" i="1"/>
  <c r="M23" i="1"/>
  <c r="L23" i="1"/>
  <c r="M22" i="1"/>
  <c r="J22" i="1"/>
  <c r="L22" i="1" s="1"/>
  <c r="L182" i="1" l="1"/>
  <c r="L220" i="1"/>
  <c r="M240" i="1"/>
  <c r="J137" i="1"/>
  <c r="M137" i="1" s="1"/>
  <c r="J241" i="1"/>
  <c r="M241" i="1" s="1"/>
  <c r="L273" i="1"/>
  <c r="L301" i="1"/>
  <c r="L145" i="1"/>
  <c r="L115" i="1"/>
  <c r="L60" i="1"/>
  <c r="L65" i="1"/>
  <c r="L210" i="1"/>
  <c r="J242" i="1"/>
  <c r="M242" i="1" s="1"/>
  <c r="M104" i="1"/>
  <c r="J101" i="1"/>
  <c r="L138" i="1"/>
  <c r="L151" i="1"/>
  <c r="L137" i="1"/>
  <c r="L179" i="1"/>
  <c r="L245" i="1"/>
  <c r="M253" i="1"/>
  <c r="J252" i="1"/>
  <c r="M252" i="1" s="1"/>
  <c r="L300" i="1"/>
  <c r="L339" i="1"/>
  <c r="L343" i="1"/>
  <c r="J21" i="1"/>
  <c r="L21" i="1" s="1"/>
  <c r="L122" i="1"/>
  <c r="L27" i="1"/>
  <c r="L68" i="1"/>
  <c r="J80" i="1"/>
  <c r="M80" i="1" s="1"/>
  <c r="L171" i="1"/>
  <c r="L233" i="1"/>
  <c r="L293" i="1"/>
  <c r="J397" i="1"/>
  <c r="J248" i="1" l="1"/>
  <c r="L165" i="1"/>
  <c r="L303" i="1"/>
  <c r="L183" i="1"/>
  <c r="L209" i="1"/>
  <c r="L242" i="1"/>
  <c r="L281" i="1"/>
  <c r="L95" i="1"/>
  <c r="L94" i="1"/>
  <c r="L244" i="1"/>
  <c r="L246" i="1"/>
  <c r="J396" i="1"/>
  <c r="M397" i="1"/>
  <c r="J79" i="1"/>
  <c r="M21" i="1"/>
  <c r="J94" i="1"/>
  <c r="M94" i="1" s="1"/>
  <c r="M101" i="1"/>
  <c r="L252" i="1"/>
  <c r="L53" i="1"/>
  <c r="L101" i="1"/>
  <c r="L80" i="1"/>
  <c r="J250" i="1" l="1"/>
  <c r="M250" i="1" s="1"/>
  <c r="M248" i="1"/>
  <c r="M79" i="1"/>
  <c r="J107" i="1"/>
  <c r="M107" i="1" s="1"/>
  <c r="L403" i="1"/>
  <c r="L240" i="1"/>
  <c r="L51" i="1"/>
  <c r="L208" i="1"/>
  <c r="L241" i="1"/>
  <c r="L79" i="1"/>
  <c r="M396" i="1"/>
  <c r="J371" i="1"/>
  <c r="M371" i="1" s="1"/>
  <c r="L107" i="1" l="1"/>
  <c r="L397" i="1"/>
  <c r="L396" i="1" l="1"/>
  <c r="L163" i="1"/>
  <c r="L158" i="1"/>
  <c r="L248" i="1"/>
  <c r="L250" i="1"/>
  <c r="L371" i="1" l="1"/>
</calcChain>
</file>

<file path=xl/sharedStrings.xml><?xml version="1.0" encoding="utf-8"?>
<sst xmlns="http://schemas.openxmlformats.org/spreadsheetml/2006/main" count="1345" uniqueCount="697">
  <si>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</si>
  <si>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</si>
  <si>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</si>
  <si>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</si>
  <si>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>АО "Электромагистраль"</t>
  </si>
  <si>
    <t>полное наименование субъекта электроэнергетики</t>
  </si>
  <si>
    <t xml:space="preserve">Субъект Российской Федерации: </t>
  </si>
  <si>
    <t>Новосибирская область</t>
  </si>
  <si>
    <t xml:space="preserve">Год раскрытия (предоставления) информации: </t>
  </si>
  <si>
    <t>2021</t>
  </si>
  <si>
    <t xml:space="preserve"> год</t>
  </si>
  <si>
    <t>Плановые значения на заполнены, т.к. инвестиционная программа Общества не утверждена в связи с несоответствием Общества Критериям, утверждённым ПП РФ №977 от 01.12.2009г.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</si>
  <si>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</si>
  <si>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</si>
  <si>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</si>
  <si>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</si>
  <si>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</si>
  <si>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3 мес 2021 год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</si>
  <si>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</si>
  <si>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</si>
  <si>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</si>
  <si>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</si>
  <si>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</si>
  <si>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</si>
  <si>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</si>
  <si>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</si>
  <si>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</si>
  <si>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</si>
  <si>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</si>
  <si>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</si>
  <si>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</si>
  <si>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</si>
  <si>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</si>
  <si>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</si>
  <si>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</si>
  <si>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</si>
  <si>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</si>
  <si>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</si>
  <si>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</si>
  <si>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</si>
  <si>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</si>
  <si>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</si>
  <si>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</si>
  <si>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</si>
  <si>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</si>
  <si>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</si>
  <si>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</si>
  <si>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</si>
  <si>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</si>
  <si>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</si>
  <si>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</si>
  <si>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</si>
  <si>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</si>
  <si>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</si>
  <si>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</si>
  <si>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</si>
  <si>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</si>
  <si>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</si>
  <si>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</si>
  <si>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</si>
  <si>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</si>
  <si>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</si>
  <si>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</si>
  <si>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</si>
  <si>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</si>
  <si>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</si>
  <si>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</si>
  <si>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</si>
  <si>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</si>
  <si>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</si>
  <si>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</si>
  <si>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</si>
  <si>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</si>
  <si>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</si>
  <si>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</si>
  <si>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</si>
  <si>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</si>
  <si>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</si>
  <si>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</si>
  <si>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</si>
  <si>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</si>
  <si>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</si>
  <si>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</si>
  <si>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</si>
  <si>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</si>
  <si>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</si>
  <si>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</si>
  <si>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</si>
  <si>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</si>
  <si>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</si>
  <si>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</si>
  <si>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</si>
  <si>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</si>
  <si>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</si>
  <si>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</si>
  <si>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</si>
  <si>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</si>
  <si>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</si>
  <si>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</si>
  <si>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</si>
  <si>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</si>
  <si>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</si>
  <si>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</si>
  <si>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</si>
  <si>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</si>
  <si>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</si>
  <si>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</si>
  <si>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</si>
  <si>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</si>
  <si>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</si>
  <si>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</si>
  <si>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</si>
  <si>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</si>
  <si>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</si>
  <si>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</si>
  <si>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</si>
  <si>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</si>
  <si>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</si>
  <si>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</si>
  <si>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</si>
  <si>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</si>
  <si>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</si>
  <si>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</si>
  <si>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</si>
  <si>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</si>
  <si>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</si>
  <si>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</si>
  <si>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</si>
  <si>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</si>
  <si>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</si>
  <si>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</si>
  <si>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</si>
  <si>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</si>
  <si>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</si>
  <si>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</si>
  <si>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</si>
  <si>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</si>
  <si>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</si>
  <si>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</si>
  <si>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</si>
  <si>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</si>
  <si>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</si>
  <si>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</si>
  <si>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</si>
  <si>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</si>
  <si>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</si>
  <si>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</si>
  <si>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</si>
  <si>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</si>
  <si>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</si>
  <si>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</si>
  <si>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</si>
  <si>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</si>
  <si>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</si>
  <si>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</si>
  <si>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</si>
  <si>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</si>
  <si>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</si>
  <si>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</si>
  <si>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</si>
  <si>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</si>
  <si>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</si>
  <si>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</si>
  <si>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</si>
  <si>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</si>
  <si>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</si>
  <si>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</si>
  <si>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</si>
  <si>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</si>
  <si>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</si>
  <si>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</si>
  <si>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</si>
  <si>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</si>
  <si>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</si>
  <si>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</si>
  <si>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</si>
  <si>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</si>
  <si>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</si>
  <si>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</si>
  <si>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</si>
  <si>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</si>
  <si>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</si>
  <si>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</si>
  <si>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</si>
  <si>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</si>
  <si>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</si>
  <si>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</si>
  <si>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</si>
  <si>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</si>
  <si>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</si>
  <si>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</si>
  <si>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</si>
  <si>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</si>
  <si>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</si>
  <si>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</si>
  <si>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</si>
  <si>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</si>
  <si>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</si>
  <si>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</si>
  <si>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</si>
  <si>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</si>
  <si>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</si>
  <si>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</si>
  <si>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</si>
  <si>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</si>
  <si>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</si>
  <si>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</si>
  <si>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</si>
  <si>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</si>
  <si>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</si>
  <si>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</si>
  <si>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</si>
  <si>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</si>
  <si>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</si>
  <si>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</si>
  <si>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</si>
  <si>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</si>
  <si>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</si>
  <si>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</si>
  <si>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</si>
  <si>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</si>
  <si>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</si>
  <si>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</si>
  <si>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</si>
  <si>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</si>
  <si>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</si>
  <si>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</si>
  <si>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</si>
  <si>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</si>
  <si>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</si>
  <si>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</si>
  <si>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</si>
  <si>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</si>
  <si>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</si>
  <si>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</si>
  <si>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</si>
  <si>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</si>
  <si>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</si>
  <si>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</si>
  <si>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</si>
  <si>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</si>
  <si>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</si>
  <si>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</si>
  <si>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</si>
  <si>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</si>
  <si>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/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</si>
  <si>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</si>
  <si>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</si>
  <si>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</si>
  <si>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</si>
  <si>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</si>
  <si>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</si>
  <si>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</si>
  <si>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</si>
  <si>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</si>
  <si>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</si>
  <si>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</si>
  <si>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</si>
  <si>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</si>
  <si>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</si>
  <si>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</si>
  <si>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</si>
  <si>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</si>
  <si>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</si>
  <si>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</si>
  <si>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</si>
  <si>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</si>
  <si>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</si>
  <si>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</si>
  <si>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</si>
  <si>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</si>
  <si>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</si>
  <si>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</si>
  <si>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</si>
  <si>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</si>
  <si>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</si>
  <si>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</si>
  <si>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</si>
  <si>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</si>
  <si>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</si>
  <si>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</si>
  <si>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</si>
  <si>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</si>
  <si>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</si>
  <si>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</si>
  <si>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</si>
  <si>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</si>
  <si>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</si>
  <si>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</si>
  <si>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</si>
  <si>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</si>
  <si>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</si>
  <si>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</si>
  <si>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</si>
  <si>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</si>
  <si>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</si>
  <si>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</si>
  <si>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</si>
  <si>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</si>
  <si>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</si>
  <si>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</si>
  <si>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</si>
  <si>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</si>
  <si>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</si>
  <si>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</si>
  <si>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</si>
  <si>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</si>
  <si>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</si>
  <si>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</si>
  <si>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</si>
  <si>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</si>
  <si>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</si>
  <si>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</si>
  <si>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</si>
  <si>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</si>
  <si>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</si>
  <si>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</si>
  <si>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</si>
  <si>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</si>
  <si>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</si>
  <si>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</si>
  <si>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</si>
  <si>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</si>
  <si>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</si>
  <si>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</si>
  <si>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</si>
  <si>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</si>
  <si>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</si>
  <si>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</si>
  <si>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</si>
  <si>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</si>
  <si>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</si>
  <si>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</si>
  <si>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</si>
  <si>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</si>
  <si>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</si>
  <si>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</si>
  <si>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</si>
  <si>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</si>
  <si>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</si>
  <si>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</si>
  <si>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</si>
  <si>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</si>
  <si>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</si>
  <si>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</si>
  <si>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</si>
  <si>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</si>
  <si>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</si>
  <si>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</si>
  <si>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</si>
  <si>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</si>
  <si>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</si>
  <si>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</si>
  <si>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</si>
  <si>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</si>
  <si>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</si>
  <si>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</si>
  <si>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</si>
  <si>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</si>
  <si>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</si>
  <si>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</si>
  <si>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</si>
  <si>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</si>
  <si>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</si>
  <si>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</si>
  <si>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</si>
  <si>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</si>
  <si>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</si>
  <si>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</si>
  <si>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</si>
  <si>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</si>
  <si>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</si>
  <si>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</si>
  <si>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</si>
  <si>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</si>
  <si>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</si>
  <si>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</si>
  <si>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</si>
  <si>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</si>
  <si>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</si>
  <si>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</si>
  <si>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</si>
  <si>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</si>
  <si>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</si>
  <si>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</si>
  <si>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</si>
  <si>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</si>
  <si>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</si>
  <si>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</si>
  <si>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</si>
  <si>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</si>
  <si>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</si>
  <si>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</si>
  <si>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</si>
  <si>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</si>
  <si>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</si>
  <si>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</si>
  <si>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</si>
  <si>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</si>
  <si>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</si>
  <si>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</si>
  <si>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</si>
  <si>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</si>
  <si>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</si>
  <si>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</si>
  <si>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</si>
  <si>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</si>
  <si>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</si>
  <si>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</si>
  <si>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</si>
  <si>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</si>
  <si>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</si>
  <si>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</si>
  <si>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</si>
  <si>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</si>
  <si>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</si>
  <si>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</si>
  <si>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</si>
  <si>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</si>
  <si>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</si>
  <si>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</si>
  <si>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</si>
  <si>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</si>
  <si>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</si>
  <si>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</si>
  <si>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</si>
  <si>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</si>
  <si>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</si>
  <si>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</si>
  <si>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</si>
  <si>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</si>
  <si>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</si>
  <si>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</si>
  <si>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</si>
  <si>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</si>
  <si>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</si>
  <si>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</si>
  <si>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</si>
  <si>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</si>
  <si>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</si>
  <si>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</si>
  <si>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</si>
  <si>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</si>
  <si>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</si>
  <si>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</si>
  <si>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</si>
  <si>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</si>
  <si>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</si>
  <si>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</si>
  <si>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</si>
  <si>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</si>
  <si>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</si>
  <si>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</si>
  <si>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</si>
  <si>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</si>
  <si>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</si>
  <si>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</si>
  <si>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</si>
  <si>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</si>
  <si>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</si>
  <si>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</si>
  <si>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</si>
  <si>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</si>
  <si>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</si>
  <si>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</si>
  <si>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</si>
  <si>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</si>
  <si>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</si>
  <si>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</si>
  <si>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</si>
  <si>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</si>
  <si>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</si>
  <si>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</si>
  <si>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</si>
  <si>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</si>
  <si>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</si>
  <si>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</si>
  <si>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</si>
  <si>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</si>
  <si>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</si>
  <si>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</si>
  <si>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</si>
  <si>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</si>
  <si>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</si>
  <si>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</si>
  <si>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</si>
  <si>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</si>
  <si>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</si>
  <si>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</si>
  <si>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</si>
  <si>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</si>
  <si>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</si>
  <si>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</si>
  <si>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</si>
  <si>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</si>
  <si>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</si>
  <si>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</si>
  <si>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</si>
  <si>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</si>
  <si>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</si>
  <si>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</si>
  <si>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</si>
  <si>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</si>
  <si>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</si>
  <si>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</si>
  <si>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</si>
  <si>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</si>
  <si>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</si>
  <si>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</si>
  <si>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</si>
  <si>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</si>
  <si>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</si>
  <si>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</si>
  <si>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</si>
  <si>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</si>
  <si>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</si>
  <si>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</si>
  <si>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</si>
  <si>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</si>
  <si>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</si>
  <si>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</si>
  <si>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</si>
  <si>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</si>
  <si>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</si>
  <si>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</si>
  <si>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</si>
  <si>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</si>
  <si>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</si>
  <si>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</si>
  <si>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</si>
  <si>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</si>
  <si>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</si>
  <si>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</si>
  <si>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</si>
  <si>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</si>
  <si>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</si>
  <si>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</si>
  <si>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</si>
  <si>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</si>
  <si>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</si>
  <si>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</si>
  <si>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</si>
  <si>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</si>
  <si>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</si>
  <si>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</si>
  <si>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</si>
  <si>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</si>
  <si>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</si>
  <si>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</si>
  <si>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</si>
  <si>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</si>
  <si>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</si>
  <si>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</si>
  <si>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</si>
  <si>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</si>
  <si>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</si>
  <si>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</si>
  <si>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</si>
  <si>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</si>
  <si>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</si>
  <si>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</si>
  <si>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</si>
  <si>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</si>
  <si>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</si>
  <si>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</si>
  <si>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</si>
  <si>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</si>
  <si>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</si>
  <si>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</si>
  <si>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</si>
  <si>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</si>
  <si>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</si>
  <si>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</si>
  <si>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</si>
  <si>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</si>
  <si>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</si>
  <si>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</si>
  <si>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</si>
  <si>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</si>
  <si>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</si>
  <si>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</si>
  <si>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</si>
  <si>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</si>
  <si>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</si>
  <si>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</si>
  <si>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</si>
  <si>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</si>
  <si>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</si>
  <si>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</si>
  <si>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</si>
  <si>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</si>
  <si>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</si>
  <si>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</si>
  <si>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</si>
  <si>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</si>
  <si>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</si>
  <si>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</si>
  <si>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</si>
  <si>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</si>
  <si>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</si>
  <si>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</si>
  <si>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</si>
  <si>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</si>
  <si>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</si>
  <si>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</si>
  <si>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</si>
  <si>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</si>
  <si>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</si>
  <si>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</si>
  <si>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</si>
  <si>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</si>
  <si>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</si>
  <si>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</si>
  <si>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</si>
  <si>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</si>
  <si>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</si>
  <si>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</si>
  <si>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</si>
  <si>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</si>
  <si>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</si>
  <si>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</si>
  <si>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</si>
  <si>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</si>
  <si>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</si>
  <si>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</si>
  <si>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</si>
  <si>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</si>
  <si>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</si>
  <si>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</si>
  <si>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</si>
  <si>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</si>
  <si>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</si>
  <si>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</si>
  <si>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</si>
  <si>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</si>
  <si>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</si>
  <si>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</si>
  <si>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</si>
  <si>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</si>
  <si>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</si>
  <si>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</si>
  <si>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</si>
  <si>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</si>
  <si>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</si>
  <si>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</si>
  <si>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</si>
  <si>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</si>
  <si>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</si>
  <si>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</si>
  <si>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</si>
  <si>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</si>
  <si>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</si>
  <si>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</si>
  <si>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</si>
  <si>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</si>
  <si>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</si>
  <si>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</si>
  <si>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</si>
  <si>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</si>
  <si>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</si>
  <si>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</si>
  <si>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</si>
  <si>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</si>
  <si>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</si>
  <si>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</si>
  <si>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</si>
  <si>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</si>
  <si>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</si>
  <si>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</si>
  <si>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</si>
  <si>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</si>
  <si>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</si>
  <si>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</si>
  <si>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</si>
  <si>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
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</si>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</sst>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-* #,##0\ _₽_-;\-* #,##0\ _₽_-;_-* &quot;-&quot;\ _₽_-;_-@_-"/>
    <numFmt numFmtId="165" formatCode="_-* #,##0.0\ _₽_-;\-* #,##0.0\ _₽_-;_-* &quot;-&quot;?\ _₽_-;_-@_-"/>
    <numFmt numFmtId="166" formatCode="#,##0.0"/>
    <numFmt numFmtId="167" formatCode="_-* #,##0.0\ _₽_-;\-* #,##0.0\ _₽_-;_-* &quot;-&quot;\ _₽_-;_-@_-"/>
    <numFmt numFmtId="168" formatCode="#,##0.000"/>
    <numFmt numFmtId="169" formatCode="0.0000"/>
    <numFmt numFmtId="170" formatCode="0.00000"/>
    <numFmt numFmtId="171" formatCode="_-* #,##0.0000\ _₽_-;\-* #,##0.0000\ _₽_-;_-* &quot;-&quot;\ _₽_-;_-@_-"/>
    <numFmt numFmtId="172" formatCode="_-* #,##0.00\ _₽_-;\-* #,##0.00\ _₽_-;_-* &quot;-&quot;??\ _₽_-;_-@_-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72" fontId="1" fillId="0" borderId="0" applyFont="0" applyFill="0" applyBorder="0" applyAlignment="0" applyProtection="0"/>
    <xf numFmtId="0" fontId="2" fillId="0" borderId="0"/>
    <xf numFmtId="0" fontId="4" fillId="0" borderId="0"/>
  </cellStyleXfs>
  <cellXfs count="193">
    <xf numFmtId="0" fontId="0" fillId="0" borderId="0" xfId="0"/>
    <xf numFmtId="0" fontId="3" fillId="0" borderId="0" xfId="2" applyNumberFormat="1" applyFont="1" applyBorder="1" applyAlignment="1">
      <alignment horizontal="left"/>
    </xf>
    <xf numFmtId="0" fontId="3" fillId="0" borderId="0" xfId="2" applyNumberFormat="1" applyFont="1" applyBorder="1" applyAlignment="1">
      <alignment horizontal="right"/>
    </xf>
    <xf numFmtId="0" fontId="3" fillId="0" borderId="0" xfId="2" applyNumberFormat="1" applyFont="1" applyBorder="1" applyAlignment="1">
      <alignment horizontal="right" vertical="top" wrapText="1"/>
    </xf>
    <xf numFmtId="0" fontId="3" fillId="0" borderId="0" xfId="2" applyNumberFormat="1" applyFont="1" applyBorder="1" applyAlignment="1">
      <alignment horizontal="right" vertical="top" wrapText="1"/>
    </xf>
    <xf numFmtId="0" fontId="4" fillId="0" borderId="0" xfId="2" applyNumberFormat="1" applyFont="1" applyBorder="1" applyAlignment="1">
      <alignment horizontal="left"/>
    </xf>
    <xf numFmtId="0" fontId="4" fillId="0" borderId="0" xfId="2" applyNumberFormat="1" applyFont="1" applyBorder="1" applyAlignment="1">
      <alignment horizontal="center"/>
    </xf>
    <xf numFmtId="0" fontId="5" fillId="0" borderId="0" xfId="2" applyNumberFormat="1" applyFont="1" applyBorder="1" applyAlignment="1">
      <alignment horizontal="left"/>
    </xf>
    <xf numFmtId="0" fontId="5" fillId="0" borderId="1" xfId="2" applyNumberFormat="1" applyFont="1" applyBorder="1" applyAlignment="1">
      <alignment horizontal="center" wrapText="1"/>
    </xf>
    <xf numFmtId="0" fontId="6" fillId="0" borderId="0" xfId="2" applyNumberFormat="1" applyFont="1" applyBorder="1" applyAlignment="1">
      <alignment horizontal="left"/>
    </xf>
    <xf numFmtId="0" fontId="6" fillId="0" borderId="2" xfId="2" applyNumberFormat="1" applyFont="1" applyBorder="1" applyAlignment="1">
      <alignment horizontal="center" vertical="top"/>
    </xf>
    <xf numFmtId="0" fontId="5" fillId="0" borderId="0" xfId="2" applyNumberFormat="1" applyFont="1" applyBorder="1" applyAlignment="1">
      <alignment horizontal="right"/>
    </xf>
    <xf numFmtId="49" fontId="5" fillId="2" borderId="1" xfId="2" applyNumberFormat="1" applyFont="1" applyFill="1" applyBorder="1" applyAlignment="1">
      <alignment horizontal="center"/>
    </xf>
    <xf numFmtId="0" fontId="5" fillId="2" borderId="0" xfId="2" applyNumberFormat="1" applyFont="1" applyFill="1" applyBorder="1" applyAlignment="1">
      <alignment horizontal="left" wrapText="1"/>
    </xf>
    <xf numFmtId="0" fontId="0" fillId="2" borderId="0" xfId="0" applyFill="1" applyAlignment="1">
      <alignment wrapText="1"/>
    </xf>
    <xf numFmtId="0" fontId="6" fillId="0" borderId="0" xfId="2" applyNumberFormat="1" applyFont="1" applyBorder="1" applyAlignment="1">
      <alignment horizontal="left" indent="1"/>
    </xf>
    <xf numFmtId="0" fontId="5" fillId="0" borderId="0" xfId="2" applyNumberFormat="1" applyFont="1" applyBorder="1" applyAlignment="1">
      <alignment horizontal="center"/>
    </xf>
    <xf numFmtId="0" fontId="3" fillId="0" borderId="3" xfId="2" applyNumberFormat="1" applyFont="1" applyBorder="1" applyAlignment="1">
      <alignment horizontal="center" vertical="center"/>
    </xf>
    <xf numFmtId="0" fontId="3" fillId="0" borderId="4" xfId="2" applyNumberFormat="1" applyFont="1" applyBorder="1" applyAlignment="1">
      <alignment horizontal="center" vertical="center"/>
    </xf>
    <xf numFmtId="0" fontId="3" fillId="0" borderId="5" xfId="2" applyNumberFormat="1" applyFont="1" applyBorder="1" applyAlignment="1">
      <alignment horizontal="center" vertical="center"/>
    </xf>
    <xf numFmtId="0" fontId="3" fillId="0" borderId="6" xfId="2" applyNumberFormat="1" applyFont="1" applyBorder="1" applyAlignment="1">
      <alignment horizontal="center" vertical="center"/>
    </xf>
    <xf numFmtId="0" fontId="3" fillId="0" borderId="7" xfId="2" applyNumberFormat="1" applyFont="1" applyBorder="1" applyAlignment="1">
      <alignment horizontal="center" vertical="center"/>
    </xf>
    <xf numFmtId="0" fontId="3" fillId="0" borderId="8" xfId="2" applyNumberFormat="1" applyFont="1" applyBorder="1" applyAlignment="1">
      <alignment horizontal="center" vertical="center" wrapText="1"/>
    </xf>
    <xf numFmtId="0" fontId="3" fillId="0" borderId="9" xfId="2" applyNumberFormat="1" applyFont="1" applyBorder="1" applyAlignment="1">
      <alignment horizontal="center" vertical="center" wrapText="1"/>
    </xf>
    <xf numFmtId="0" fontId="3" fillId="0" borderId="10" xfId="2" applyNumberFormat="1" applyFont="1" applyBorder="1" applyAlignment="1">
      <alignment horizontal="center" vertical="center" wrapText="1"/>
    </xf>
    <xf numFmtId="0" fontId="3" fillId="0" borderId="11" xfId="2" applyNumberFormat="1" applyFont="1" applyBorder="1" applyAlignment="1">
      <alignment horizontal="center" vertical="center" wrapText="1"/>
    </xf>
    <xf numFmtId="0" fontId="3" fillId="0" borderId="7" xfId="2" applyNumberFormat="1" applyFont="1" applyBorder="1" applyAlignment="1">
      <alignment horizontal="center" vertical="center" wrapText="1"/>
    </xf>
    <xf numFmtId="0" fontId="3" fillId="0" borderId="12" xfId="2" applyNumberFormat="1" applyFont="1" applyBorder="1" applyAlignment="1">
      <alignment horizontal="center" vertical="center"/>
    </xf>
    <xf numFmtId="0" fontId="3" fillId="0" borderId="13" xfId="2" applyNumberFormat="1" applyFont="1" applyBorder="1" applyAlignment="1">
      <alignment horizontal="center" vertical="center"/>
    </xf>
    <xf numFmtId="0" fontId="3" fillId="0" borderId="1" xfId="2" applyNumberFormat="1" applyFont="1" applyBorder="1" applyAlignment="1">
      <alignment horizontal="center" vertical="center"/>
    </xf>
    <xf numFmtId="0" fontId="3" fillId="0" borderId="14" xfId="2" applyNumberFormat="1" applyFont="1" applyBorder="1" applyAlignment="1">
      <alignment horizontal="center" vertical="center"/>
    </xf>
    <xf numFmtId="0" fontId="3" fillId="0" borderId="15" xfId="2" applyNumberFormat="1" applyFont="1" applyBorder="1" applyAlignment="1">
      <alignment horizontal="center" vertical="center"/>
    </xf>
    <xf numFmtId="0" fontId="3" fillId="0" borderId="8" xfId="2" applyNumberFormat="1" applyFont="1" applyBorder="1" applyAlignment="1">
      <alignment horizontal="center" vertical="center"/>
    </xf>
    <xf numFmtId="0" fontId="7" fillId="0" borderId="16" xfId="2" applyNumberFormat="1" applyFont="1" applyBorder="1" applyAlignment="1">
      <alignment horizontal="center" vertical="top"/>
    </xf>
    <xf numFmtId="0" fontId="7" fillId="0" borderId="17" xfId="2" applyNumberFormat="1" applyFont="1" applyBorder="1" applyAlignment="1">
      <alignment horizontal="center" vertical="top"/>
    </xf>
    <xf numFmtId="0" fontId="7" fillId="0" borderId="2" xfId="2" applyNumberFormat="1" applyFont="1" applyBorder="1" applyAlignment="1">
      <alignment horizontal="center" vertical="top"/>
    </xf>
    <xf numFmtId="0" fontId="7" fillId="0" borderId="18" xfId="2" applyNumberFormat="1" applyFont="1" applyBorder="1" applyAlignment="1">
      <alignment horizontal="center" vertical="top"/>
    </xf>
    <xf numFmtId="0" fontId="7" fillId="0" borderId="19" xfId="2" applyNumberFormat="1" applyFont="1" applyBorder="1" applyAlignment="1">
      <alignment horizontal="center" vertical="top"/>
    </xf>
    <xf numFmtId="0" fontId="7" fillId="0" borderId="18" xfId="2" applyNumberFormat="1" applyFont="1" applyBorder="1" applyAlignment="1">
      <alignment horizontal="center" vertical="top"/>
    </xf>
    <xf numFmtId="0" fontId="4" fillId="0" borderId="20" xfId="2" applyNumberFormat="1" applyFont="1" applyBorder="1" applyAlignment="1">
      <alignment horizontal="center"/>
    </xf>
    <xf numFmtId="0" fontId="4" fillId="0" borderId="21" xfId="2" applyNumberFormat="1" applyFont="1" applyBorder="1" applyAlignment="1">
      <alignment horizontal="center"/>
    </xf>
    <xf numFmtId="0" fontId="4" fillId="0" borderId="22" xfId="2" applyNumberFormat="1" applyFont="1" applyBorder="1" applyAlignment="1">
      <alignment horizontal="center"/>
    </xf>
    <xf numFmtId="164" fontId="6" fillId="2" borderId="9" xfId="3" applyNumberFormat="1" applyFont="1" applyFill="1" applyBorder="1" applyAlignment="1">
      <alignment horizontal="center" vertical="center"/>
    </xf>
    <xf numFmtId="0" fontId="3" fillId="2" borderId="25" xfId="2" applyNumberFormat="1" applyFont="1" applyFill="1" applyBorder="1" applyAlignment="1">
      <alignment horizontal="left" vertical="center" indent="2"/>
    </xf>
    <xf numFmtId="0" fontId="3" fillId="2" borderId="26" xfId="2" applyNumberFormat="1" applyFont="1" applyFill="1" applyBorder="1" applyAlignment="1">
      <alignment horizontal="left" vertical="center" indent="2"/>
    </xf>
    <xf numFmtId="0" fontId="3" fillId="2" borderId="8" xfId="2" applyNumberFormat="1" applyFont="1" applyFill="1" applyBorder="1" applyAlignment="1">
      <alignment horizontal="left" vertical="center" indent="2"/>
    </xf>
    <xf numFmtId="3" fontId="3" fillId="0" borderId="0" xfId="2" applyNumberFormat="1" applyFont="1" applyBorder="1" applyAlignment="1">
      <alignment horizontal="left"/>
    </xf>
    <xf numFmtId="3" fontId="6" fillId="2" borderId="9" xfId="2" applyNumberFormat="1" applyFont="1" applyFill="1" applyBorder="1" applyAlignment="1">
      <alignment horizontal="center" vertical="center"/>
    </xf>
    <xf numFmtId="3" fontId="6" fillId="2" borderId="24" xfId="2" applyNumberFormat="1" applyFont="1" applyFill="1" applyBorder="1" applyAlignment="1">
      <alignment horizontal="center" vertical="center"/>
    </xf>
    <xf numFmtId="169" fontId="3" fillId="0" borderId="0" xfId="2" applyNumberFormat="1" applyFont="1" applyBorder="1" applyAlignment="1">
      <alignment horizontal="left"/>
    </xf>
    <xf numFmtId="170" fontId="3" fillId="0" borderId="0" xfId="2" applyNumberFormat="1" applyFont="1" applyBorder="1" applyAlignment="1">
      <alignment horizontal="left"/>
    </xf>
    <xf numFmtId="0" fontId="6" fillId="2" borderId="27" xfId="2" applyNumberFormat="1" applyFont="1" applyFill="1" applyBorder="1" applyAlignment="1">
      <alignment horizontal="left" vertical="center" wrapText="1"/>
    </xf>
    <xf numFmtId="171" fontId="3" fillId="0" borderId="0" xfId="2" applyNumberFormat="1" applyFont="1" applyBorder="1" applyAlignment="1">
      <alignment horizontal="left"/>
    </xf>
    <xf numFmtId="168" fontId="3" fillId="0" borderId="0" xfId="2" applyNumberFormat="1" applyFont="1" applyBorder="1" applyAlignment="1">
      <alignment horizontal="left"/>
    </xf>
    <xf numFmtId="0" fontId="3" fillId="2" borderId="25" xfId="2" applyNumberFormat="1" applyFont="1" applyFill="1" applyBorder="1" applyAlignment="1">
      <alignment horizontal="left" vertical="center" indent="3"/>
    </xf>
    <xf numFmtId="0" fontId="3" fillId="2" borderId="26" xfId="2" applyNumberFormat="1" applyFont="1" applyFill="1" applyBorder="1" applyAlignment="1">
      <alignment horizontal="left" vertical="center" indent="3"/>
    </xf>
    <xf numFmtId="0" fontId="3" fillId="2" borderId="8" xfId="2" applyNumberFormat="1" applyFont="1" applyFill="1" applyBorder="1" applyAlignment="1">
      <alignment horizontal="left" vertical="center" indent="3"/>
    </xf>
    <xf numFmtId="0" fontId="3" fillId="3" borderId="0" xfId="2" applyNumberFormat="1" applyFont="1" applyFill="1" applyBorder="1" applyAlignment="1">
      <alignment horizontal="left"/>
    </xf>
    <xf numFmtId="0" fontId="6" fillId="2" borderId="24" xfId="2" applyNumberFormat="1" applyFont="1" applyFill="1" applyBorder="1" applyAlignment="1">
      <alignment horizontal="center" vertical="center"/>
    </xf>
    <xf numFmtId="0" fontId="3" fillId="2" borderId="25" xfId="2" applyNumberFormat="1" applyFont="1" applyFill="1" applyBorder="1" applyAlignment="1">
      <alignment horizontal="left" vertical="center" indent="1"/>
    </xf>
    <xf numFmtId="0" fontId="3" fillId="2" borderId="26" xfId="2" applyNumberFormat="1" applyFont="1" applyFill="1" applyBorder="1" applyAlignment="1">
      <alignment horizontal="left" vertical="center" indent="1"/>
    </xf>
    <xf numFmtId="0" fontId="3" fillId="2" borderId="8" xfId="2" applyNumberFormat="1" applyFont="1" applyFill="1" applyBorder="1" applyAlignment="1">
      <alignment horizontal="left" vertical="center" indent="1"/>
    </xf>
    <xf numFmtId="0" fontId="6" fillId="2" borderId="27" xfId="2" applyNumberFormat="1" applyFont="1" applyFill="1" applyBorder="1" applyAlignment="1">
      <alignment horizontal="center" vertical="center"/>
    </xf>
    <xf numFmtId="10" fontId="6" fillId="2" borderId="9" xfId="2" applyNumberFormat="1" applyFont="1" applyFill="1" applyBorder="1" applyAlignment="1">
      <alignment horizontal="center" vertical="center"/>
    </xf>
    <xf numFmtId="0" fontId="3" fillId="2" borderId="0" xfId="2" applyNumberFormat="1" applyFont="1" applyFill="1" applyBorder="1" applyAlignment="1">
      <alignment horizontal="left"/>
    </xf>
    <xf numFmtId="0" fontId="3" fillId="2" borderId="25" xfId="2" applyNumberFormat="1" applyFont="1" applyFill="1" applyBorder="1" applyAlignment="1">
      <alignment horizontal="left" vertical="center" wrapText="1" indent="2"/>
    </xf>
    <xf numFmtId="0" fontId="3" fillId="2" borderId="26" xfId="2" applyNumberFormat="1" applyFont="1" applyFill="1" applyBorder="1" applyAlignment="1">
      <alignment horizontal="left" vertical="center" wrapText="1" indent="2"/>
    </xf>
    <xf numFmtId="0" fontId="3" fillId="2" borderId="8" xfId="2" applyNumberFormat="1" applyFont="1" applyFill="1" applyBorder="1" applyAlignment="1">
      <alignment horizontal="left" vertical="center" wrapText="1" indent="2"/>
    </xf>
    <xf numFmtId="0" fontId="3" fillId="2" borderId="25" xfId="2" applyNumberFormat="1" applyFont="1" applyFill="1" applyBorder="1" applyAlignment="1">
      <alignment horizontal="left" vertical="center" wrapText="1" indent="1"/>
    </xf>
    <xf numFmtId="0" fontId="3" fillId="2" borderId="26" xfId="2" applyNumberFormat="1" applyFont="1" applyFill="1" applyBorder="1" applyAlignment="1">
      <alignment horizontal="left" vertical="center" wrapText="1" indent="1"/>
    </xf>
    <xf numFmtId="0" fontId="3" fillId="2" borderId="8" xfId="2" applyNumberFormat="1" applyFont="1" applyFill="1" applyBorder="1" applyAlignment="1">
      <alignment horizontal="left" vertical="center" wrapText="1" indent="1"/>
    </xf>
    <xf numFmtId="0" fontId="3" fillId="2" borderId="25" xfId="2" applyNumberFormat="1" applyFont="1" applyFill="1" applyBorder="1" applyAlignment="1">
      <alignment horizontal="left" vertical="center"/>
    </xf>
    <xf numFmtId="0" fontId="3" fillId="2" borderId="26" xfId="2" applyNumberFormat="1" applyFont="1" applyFill="1" applyBorder="1" applyAlignment="1">
      <alignment horizontal="left" vertical="center"/>
    </xf>
    <xf numFmtId="0" fontId="3" fillId="2" borderId="8" xfId="2" applyNumberFormat="1" applyFont="1" applyFill="1" applyBorder="1" applyAlignment="1">
      <alignment horizontal="left" vertical="center"/>
    </xf>
    <xf numFmtId="0" fontId="6" fillId="2" borderId="9" xfId="2" applyNumberFormat="1" applyFont="1" applyFill="1" applyBorder="1" applyAlignment="1">
      <alignment horizontal="center" vertical="center"/>
    </xf>
    <xf numFmtId="0" fontId="6" fillId="2" borderId="38" xfId="2" applyNumberFormat="1" applyFont="1" applyFill="1" applyBorder="1" applyAlignment="1">
      <alignment horizontal="center" vertical="center"/>
    </xf>
    <xf numFmtId="0" fontId="3" fillId="2" borderId="17" xfId="2" applyNumberFormat="1" applyFont="1" applyFill="1" applyBorder="1" applyAlignment="1">
      <alignment horizontal="left" vertical="center"/>
    </xf>
    <xf numFmtId="0" fontId="3" fillId="2" borderId="2" xfId="2" applyNumberFormat="1" applyFont="1" applyFill="1" applyBorder="1" applyAlignment="1">
      <alignment horizontal="left" vertical="center"/>
    </xf>
    <xf numFmtId="0" fontId="3" fillId="2" borderId="18" xfId="2" applyNumberFormat="1" applyFont="1" applyFill="1" applyBorder="1" applyAlignment="1">
      <alignment horizontal="left" vertical="center"/>
    </xf>
    <xf numFmtId="0" fontId="6" fillId="2" borderId="39" xfId="2" applyNumberFormat="1" applyFont="1" applyFill="1" applyBorder="1" applyAlignment="1">
      <alignment horizontal="center" vertical="center"/>
    </xf>
    <xf numFmtId="1" fontId="6" fillId="2" borderId="16" xfId="2" applyNumberFormat="1" applyFont="1" applyFill="1" applyBorder="1" applyAlignment="1">
      <alignment horizontal="center" vertical="center"/>
    </xf>
    <xf numFmtId="10" fontId="6" fillId="2" borderId="16" xfId="2" applyNumberFormat="1" applyFont="1" applyFill="1" applyBorder="1" applyAlignment="1">
      <alignment horizontal="center" vertical="center"/>
    </xf>
    <xf numFmtId="0" fontId="6" fillId="2" borderId="39" xfId="2" applyNumberFormat="1" applyFont="1" applyFill="1" applyBorder="1" applyAlignment="1">
      <alignment horizontal="left" vertical="center" wrapText="1"/>
    </xf>
    <xf numFmtId="0" fontId="6" fillId="2" borderId="37" xfId="2" applyNumberFormat="1" applyFont="1" applyFill="1" applyBorder="1" applyAlignment="1">
      <alignment horizontal="center" vertical="center"/>
    </xf>
    <xf numFmtId="172" fontId="3" fillId="0" borderId="0" xfId="1" applyFont="1" applyBorder="1" applyAlignment="1">
      <alignment horizontal="left"/>
    </xf>
    <xf numFmtId="3" fontId="6" fillId="2" borderId="32" xfId="2" applyNumberFormat="1" applyFont="1" applyFill="1" applyBorder="1" applyAlignment="1">
      <alignment horizontal="center" vertical="center"/>
    </xf>
    <xf numFmtId="3" fontId="6" fillId="2" borderId="37" xfId="2" applyNumberFormat="1" applyFont="1" applyFill="1" applyBorder="1" applyAlignment="1">
      <alignment horizontal="center" vertical="center"/>
    </xf>
    <xf numFmtId="0" fontId="6" fillId="0" borderId="0" xfId="2" applyFont="1"/>
    <xf numFmtId="0" fontId="6" fillId="2" borderId="3" xfId="2" applyNumberFormat="1" applyFont="1" applyFill="1" applyBorder="1" applyAlignment="1">
      <alignment horizontal="center" vertical="center"/>
    </xf>
    <xf numFmtId="0" fontId="3" fillId="2" borderId="4" xfId="2" applyNumberFormat="1" applyFont="1" applyFill="1" applyBorder="1" applyAlignment="1">
      <alignment horizontal="left" vertical="center"/>
    </xf>
    <xf numFmtId="0" fontId="3" fillId="2" borderId="5" xfId="2" applyNumberFormat="1" applyFont="1" applyFill="1" applyBorder="1" applyAlignment="1">
      <alignment horizontal="left" vertical="center"/>
    </xf>
    <xf numFmtId="0" fontId="3" fillId="2" borderId="6" xfId="2" applyNumberFormat="1" applyFont="1" applyFill="1" applyBorder="1" applyAlignment="1">
      <alignment horizontal="left" vertical="center"/>
    </xf>
    <xf numFmtId="0" fontId="6" fillId="2" borderId="7" xfId="2" applyNumberFormat="1" applyFont="1" applyFill="1" applyBorder="1" applyAlignment="1">
      <alignment horizontal="center" vertical="center"/>
    </xf>
    <xf numFmtId="164" fontId="4" fillId="2" borderId="9" xfId="3" applyNumberFormat="1" applyFont="1" applyFill="1" applyBorder="1" applyAlignment="1">
      <alignment horizontal="center" vertical="center"/>
    </xf>
    <xf numFmtId="3" fontId="6" fillId="2" borderId="23" xfId="2" applyNumberFormat="1" applyFont="1" applyFill="1" applyBorder="1" applyAlignment="1">
      <alignment horizontal="center" vertical="center"/>
    </xf>
    <xf numFmtId="10" fontId="6" fillId="2" borderId="23" xfId="2" applyNumberFormat="1" applyFont="1" applyFill="1" applyBorder="1" applyAlignment="1">
      <alignment horizontal="center" vertical="center"/>
    </xf>
    <xf numFmtId="0" fontId="6" fillId="2" borderId="7" xfId="2" applyNumberFormat="1" applyFont="1" applyFill="1" applyBorder="1" applyAlignment="1">
      <alignment horizontal="left" vertical="center" wrapText="1"/>
    </xf>
    <xf numFmtId="0" fontId="6" fillId="2" borderId="28" xfId="2" applyNumberFormat="1" applyFont="1" applyFill="1" applyBorder="1" applyAlignment="1">
      <alignment horizontal="center" vertical="center"/>
    </xf>
    <xf numFmtId="0" fontId="3" fillId="2" borderId="29" xfId="2" applyNumberFormat="1" applyFont="1" applyFill="1" applyBorder="1" applyAlignment="1">
      <alignment horizontal="left" vertical="center" indent="1"/>
    </xf>
    <xf numFmtId="0" fontId="3" fillId="2" borderId="30" xfId="2" applyNumberFormat="1" applyFont="1" applyFill="1" applyBorder="1" applyAlignment="1">
      <alignment horizontal="left" vertical="center" indent="1"/>
    </xf>
    <xf numFmtId="0" fontId="3" fillId="2" borderId="31" xfId="2" applyNumberFormat="1" applyFont="1" applyFill="1" applyBorder="1" applyAlignment="1">
      <alignment horizontal="left" vertical="center" indent="1"/>
    </xf>
    <xf numFmtId="0" fontId="6" fillId="2" borderId="19" xfId="2" applyNumberFormat="1" applyFont="1" applyFill="1" applyBorder="1" applyAlignment="1">
      <alignment horizontal="center" vertical="center"/>
    </xf>
    <xf numFmtId="3" fontId="6" fillId="2" borderId="28" xfId="2" applyNumberFormat="1" applyFont="1" applyFill="1" applyBorder="1" applyAlignment="1">
      <alignment horizontal="center" vertical="center"/>
    </xf>
    <xf numFmtId="10" fontId="6" fillId="2" borderId="32" xfId="2" applyNumberFormat="1" applyFont="1" applyFill="1" applyBorder="1" applyAlignment="1">
      <alignment horizontal="center" vertical="center"/>
    </xf>
    <xf numFmtId="0" fontId="6" fillId="2" borderId="19" xfId="2" applyNumberFormat="1" applyFont="1" applyFill="1" applyBorder="1" applyAlignment="1">
      <alignment horizontal="left" vertical="center" wrapText="1"/>
    </xf>
    <xf numFmtId="0" fontId="6" fillId="2" borderId="33" xfId="2" applyNumberFormat="1" applyFont="1" applyFill="1" applyBorder="1" applyAlignment="1">
      <alignment horizontal="center" vertical="center"/>
    </xf>
    <xf numFmtId="0" fontId="3" fillId="2" borderId="10" xfId="2" applyNumberFormat="1" applyFont="1" applyFill="1" applyBorder="1" applyAlignment="1">
      <alignment horizontal="left" vertical="center" wrapText="1"/>
    </xf>
    <xf numFmtId="0" fontId="3" fillId="2" borderId="34" xfId="2" applyNumberFormat="1" applyFont="1" applyFill="1" applyBorder="1" applyAlignment="1">
      <alignment horizontal="left" vertical="center" wrapText="1"/>
    </xf>
    <xf numFmtId="0" fontId="3" fillId="2" borderId="11" xfId="2" applyNumberFormat="1" applyFont="1" applyFill="1" applyBorder="1" applyAlignment="1">
      <alignment horizontal="left" vertical="center" wrapText="1"/>
    </xf>
    <xf numFmtId="0" fontId="6" fillId="2" borderId="35" xfId="2" applyNumberFormat="1" applyFont="1" applyFill="1" applyBorder="1" applyAlignment="1">
      <alignment horizontal="center" vertical="center"/>
    </xf>
    <xf numFmtId="3" fontId="6" fillId="2" borderId="36" xfId="2" applyNumberFormat="1" applyFont="1" applyFill="1" applyBorder="1" applyAlignment="1">
      <alignment horizontal="center" vertical="center"/>
    </xf>
    <xf numFmtId="10" fontId="6" fillId="2" borderId="36" xfId="2" applyNumberFormat="1" applyFont="1" applyFill="1" applyBorder="1" applyAlignment="1">
      <alignment horizontal="center" vertical="center"/>
    </xf>
    <xf numFmtId="0" fontId="6" fillId="2" borderId="35" xfId="2" applyNumberFormat="1" applyFont="1" applyFill="1" applyBorder="1" applyAlignment="1">
      <alignment horizontal="left" vertical="center" wrapText="1"/>
    </xf>
    <xf numFmtId="165" fontId="6" fillId="2" borderId="9" xfId="3" applyNumberFormat="1" applyFont="1" applyFill="1" applyBorder="1" applyAlignment="1">
      <alignment horizontal="center" vertical="center"/>
    </xf>
    <xf numFmtId="166" fontId="6" fillId="2" borderId="9" xfId="2" applyNumberFormat="1" applyFont="1" applyFill="1" applyBorder="1" applyAlignment="1">
      <alignment horizontal="center" vertical="center"/>
    </xf>
    <xf numFmtId="0" fontId="3" fillId="2" borderId="25" xfId="2" applyNumberFormat="1" applyFont="1" applyFill="1" applyBorder="1" applyAlignment="1">
      <alignment horizontal="left" vertical="center" indent="4"/>
    </xf>
    <xf numFmtId="0" fontId="3" fillId="2" borderId="26" xfId="2" applyNumberFormat="1" applyFont="1" applyFill="1" applyBorder="1" applyAlignment="1">
      <alignment horizontal="left" vertical="center" indent="4"/>
    </xf>
    <xf numFmtId="0" fontId="3" fillId="2" borderId="8" xfId="2" applyNumberFormat="1" applyFont="1" applyFill="1" applyBorder="1" applyAlignment="1">
      <alignment horizontal="left" vertical="center" indent="4"/>
    </xf>
    <xf numFmtId="167" fontId="6" fillId="2" borderId="9" xfId="3" applyNumberFormat="1" applyFont="1" applyFill="1" applyBorder="1" applyAlignment="1">
      <alignment horizontal="center" vertical="center"/>
    </xf>
    <xf numFmtId="0" fontId="3" fillId="2" borderId="29" xfId="2" applyNumberFormat="1" applyFont="1" applyFill="1" applyBorder="1" applyAlignment="1">
      <alignment horizontal="left" vertical="center" indent="2"/>
    </xf>
    <xf numFmtId="0" fontId="3" fillId="2" borderId="30" xfId="2" applyNumberFormat="1" applyFont="1" applyFill="1" applyBorder="1" applyAlignment="1">
      <alignment horizontal="left" vertical="center" indent="2"/>
    </xf>
    <xf numFmtId="0" fontId="3" fillId="2" borderId="31" xfId="2" applyNumberFormat="1" applyFont="1" applyFill="1" applyBorder="1" applyAlignment="1">
      <alignment horizontal="left" vertical="center" indent="2"/>
    </xf>
    <xf numFmtId="164" fontId="6" fillId="2" borderId="32" xfId="3" applyNumberFormat="1" applyFont="1" applyFill="1" applyBorder="1" applyAlignment="1">
      <alignment horizontal="center" vertical="center"/>
    </xf>
    <xf numFmtId="0" fontId="6" fillId="2" borderId="12" xfId="2" applyNumberFormat="1" applyFont="1" applyFill="1" applyBorder="1" applyAlignment="1">
      <alignment horizontal="center" vertical="center"/>
    </xf>
    <xf numFmtId="0" fontId="3" fillId="2" borderId="13" xfId="2" applyNumberFormat="1" applyFont="1" applyFill="1" applyBorder="1" applyAlignment="1">
      <alignment horizontal="left" vertical="center" indent="1"/>
    </xf>
    <xf numFmtId="0" fontId="3" fillId="2" borderId="1" xfId="2" applyNumberFormat="1" applyFont="1" applyFill="1" applyBorder="1" applyAlignment="1">
      <alignment horizontal="left" vertical="center" indent="1"/>
    </xf>
    <xf numFmtId="0" fontId="3" fillId="2" borderId="14" xfId="2" applyNumberFormat="1" applyFont="1" applyFill="1" applyBorder="1" applyAlignment="1">
      <alignment horizontal="left" vertical="center" indent="1"/>
    </xf>
    <xf numFmtId="0" fontId="6" fillId="2" borderId="15" xfId="2" applyNumberFormat="1" applyFont="1" applyFill="1" applyBorder="1" applyAlignment="1">
      <alignment horizontal="center" vertical="center"/>
    </xf>
    <xf numFmtId="3" fontId="6" fillId="2" borderId="12" xfId="2" applyNumberFormat="1" applyFont="1" applyFill="1" applyBorder="1" applyAlignment="1">
      <alignment horizontal="center" vertical="center"/>
    </xf>
    <xf numFmtId="10" fontId="6" fillId="2" borderId="37" xfId="2" applyNumberFormat="1" applyFont="1" applyFill="1" applyBorder="1" applyAlignment="1">
      <alignment horizontal="center" vertical="center"/>
    </xf>
    <xf numFmtId="0" fontId="6" fillId="2" borderId="15" xfId="2" applyNumberFormat="1" applyFont="1" applyFill="1" applyBorder="1" applyAlignment="1">
      <alignment horizontal="left" vertical="center" wrapText="1"/>
    </xf>
    <xf numFmtId="0" fontId="3" fillId="2" borderId="10" xfId="2" applyNumberFormat="1" applyFont="1" applyFill="1" applyBorder="1" applyAlignment="1">
      <alignment horizontal="left" vertical="center"/>
    </xf>
    <xf numFmtId="0" fontId="3" fillId="2" borderId="34" xfId="2" applyNumberFormat="1" applyFont="1" applyFill="1" applyBorder="1" applyAlignment="1">
      <alignment horizontal="left" vertical="center"/>
    </xf>
    <xf numFmtId="0" fontId="3" fillId="2" borderId="11" xfId="2" applyNumberFormat="1" applyFont="1" applyFill="1" applyBorder="1" applyAlignment="1">
      <alignment horizontal="left" vertical="center"/>
    </xf>
    <xf numFmtId="3" fontId="6" fillId="2" borderId="33" xfId="2" applyNumberFormat="1" applyFont="1" applyFill="1" applyBorder="1" applyAlignment="1">
      <alignment horizontal="center" vertical="center"/>
    </xf>
    <xf numFmtId="168" fontId="6" fillId="2" borderId="9" xfId="2" applyNumberFormat="1" applyFont="1" applyFill="1" applyBorder="1" applyAlignment="1">
      <alignment horizontal="center" vertical="center"/>
    </xf>
    <xf numFmtId="4" fontId="6" fillId="2" borderId="9" xfId="2" applyNumberFormat="1" applyFont="1" applyFill="1" applyBorder="1" applyAlignment="1">
      <alignment horizontal="center" vertical="center"/>
    </xf>
    <xf numFmtId="164" fontId="6" fillId="2" borderId="28" xfId="3" applyNumberFormat="1" applyFont="1" applyFill="1" applyBorder="1" applyAlignment="1">
      <alignment horizontal="center" vertical="center"/>
    </xf>
    <xf numFmtId="0" fontId="6" fillId="2" borderId="32" xfId="2" applyNumberFormat="1" applyFont="1" applyFill="1" applyBorder="1" applyAlignment="1">
      <alignment horizontal="center" vertical="center"/>
    </xf>
    <xf numFmtId="0" fontId="3" fillId="2" borderId="13" xfId="2" applyNumberFormat="1" applyFont="1" applyFill="1" applyBorder="1" applyAlignment="1">
      <alignment horizontal="left" vertical="center"/>
    </xf>
    <xf numFmtId="0" fontId="3" fillId="2" borderId="1" xfId="2" applyNumberFormat="1" applyFont="1" applyFill="1" applyBorder="1" applyAlignment="1">
      <alignment horizontal="left" vertical="center"/>
    </xf>
    <xf numFmtId="0" fontId="3" fillId="2" borderId="14" xfId="2" applyNumberFormat="1" applyFont="1" applyFill="1" applyBorder="1" applyAlignment="1">
      <alignment horizontal="left" vertical="center"/>
    </xf>
    <xf numFmtId="0" fontId="3" fillId="2" borderId="29" xfId="2" applyNumberFormat="1" applyFont="1" applyFill="1" applyBorder="1" applyAlignment="1">
      <alignment horizontal="left" vertical="center" wrapText="1" indent="1"/>
    </xf>
    <xf numFmtId="0" fontId="3" fillId="2" borderId="30" xfId="2" applyNumberFormat="1" applyFont="1" applyFill="1" applyBorder="1" applyAlignment="1">
      <alignment horizontal="left" vertical="center" wrapText="1" indent="1"/>
    </xf>
    <xf numFmtId="0" fontId="3" fillId="2" borderId="31" xfId="2" applyNumberFormat="1" applyFont="1" applyFill="1" applyBorder="1" applyAlignment="1">
      <alignment horizontal="left" vertical="center" wrapText="1" indent="1"/>
    </xf>
    <xf numFmtId="0" fontId="4" fillId="2" borderId="20" xfId="2" applyNumberFormat="1" applyFont="1" applyFill="1" applyBorder="1" applyAlignment="1">
      <alignment horizontal="center" vertical="center"/>
    </xf>
    <xf numFmtId="0" fontId="4" fillId="2" borderId="21" xfId="2" applyNumberFormat="1" applyFont="1" applyFill="1" applyBorder="1" applyAlignment="1">
      <alignment horizontal="center" vertical="center"/>
    </xf>
    <xf numFmtId="0" fontId="4" fillId="2" borderId="22" xfId="2" applyNumberFormat="1" applyFont="1" applyFill="1" applyBorder="1" applyAlignment="1">
      <alignment horizontal="center" vertical="center"/>
    </xf>
    <xf numFmtId="0" fontId="3" fillId="2" borderId="25" xfId="2" applyNumberFormat="1" applyFont="1" applyFill="1" applyBorder="1" applyAlignment="1">
      <alignment horizontal="left" vertical="center" wrapText="1"/>
    </xf>
    <xf numFmtId="0" fontId="3" fillId="2" borderId="26" xfId="2" applyNumberFormat="1" applyFont="1" applyFill="1" applyBorder="1" applyAlignment="1">
      <alignment horizontal="left" vertical="center" wrapText="1"/>
    </xf>
    <xf numFmtId="0" fontId="3" fillId="2" borderId="8" xfId="2" applyNumberFormat="1" applyFont="1" applyFill="1" applyBorder="1" applyAlignment="1">
      <alignment horizontal="left" vertical="center" wrapText="1"/>
    </xf>
    <xf numFmtId="0" fontId="3" fillId="2" borderId="29" xfId="2" applyNumberFormat="1" applyFont="1" applyFill="1" applyBorder="1" applyAlignment="1">
      <alignment horizontal="left" vertical="center"/>
    </xf>
    <xf numFmtId="0" fontId="3" fillId="2" borderId="30" xfId="2" applyNumberFormat="1" applyFont="1" applyFill="1" applyBorder="1" applyAlignment="1">
      <alignment horizontal="left" vertical="center"/>
    </xf>
    <xf numFmtId="0" fontId="3" fillId="2" borderId="31" xfId="2" applyNumberFormat="1" applyFont="1" applyFill="1" applyBorder="1" applyAlignment="1">
      <alignment horizontal="left" vertical="center"/>
    </xf>
    <xf numFmtId="0" fontId="3" fillId="2" borderId="25" xfId="2" applyNumberFormat="1" applyFont="1" applyFill="1" applyBorder="1" applyAlignment="1">
      <alignment horizontal="left" vertical="center" wrapText="1" indent="3"/>
    </xf>
    <xf numFmtId="0" fontId="3" fillId="2" borderId="26" xfId="2" applyNumberFormat="1" applyFont="1" applyFill="1" applyBorder="1" applyAlignment="1">
      <alignment horizontal="left" vertical="center" wrapText="1" indent="3"/>
    </xf>
    <xf numFmtId="0" fontId="3" fillId="2" borderId="8" xfId="2" applyNumberFormat="1" applyFont="1" applyFill="1" applyBorder="1" applyAlignment="1">
      <alignment horizontal="left" vertical="center" wrapText="1" indent="3"/>
    </xf>
    <xf numFmtId="0" fontId="3" fillId="2" borderId="17" xfId="2" applyNumberFormat="1" applyFont="1" applyFill="1" applyBorder="1" applyAlignment="1">
      <alignment horizontal="left" vertical="center" indent="3"/>
    </xf>
    <xf numFmtId="0" fontId="3" fillId="2" borderId="2" xfId="2" applyNumberFormat="1" applyFont="1" applyFill="1" applyBorder="1" applyAlignment="1">
      <alignment horizontal="left" vertical="center" indent="3"/>
    </xf>
    <xf numFmtId="0" fontId="3" fillId="2" borderId="18" xfId="2" applyNumberFormat="1" applyFont="1" applyFill="1" applyBorder="1" applyAlignment="1">
      <alignment horizontal="left" vertical="center" indent="3"/>
    </xf>
    <xf numFmtId="3" fontId="6" fillId="2" borderId="16" xfId="2" applyNumberFormat="1" applyFont="1" applyFill="1" applyBorder="1" applyAlignment="1">
      <alignment horizontal="center" vertical="center"/>
    </xf>
    <xf numFmtId="3" fontId="6" fillId="2" borderId="9" xfId="3" applyNumberFormat="1" applyFont="1" applyFill="1" applyBorder="1" applyAlignment="1">
      <alignment horizontal="center" vertical="center"/>
    </xf>
    <xf numFmtId="0" fontId="3" fillId="2" borderId="3" xfId="2" applyNumberFormat="1" applyFont="1" applyFill="1" applyBorder="1" applyAlignment="1">
      <alignment horizontal="center" vertical="center"/>
    </xf>
    <xf numFmtId="0" fontId="3" fillId="2" borderId="4" xfId="2" applyNumberFormat="1" applyFont="1" applyFill="1" applyBorder="1" applyAlignment="1">
      <alignment horizontal="center" vertical="center"/>
    </xf>
    <xf numFmtId="0" fontId="3" fillId="2" borderId="5" xfId="2" applyNumberFormat="1" applyFont="1" applyFill="1" applyBorder="1" applyAlignment="1">
      <alignment horizontal="center" vertical="center"/>
    </xf>
    <xf numFmtId="0" fontId="3" fillId="2" borderId="6" xfId="2" applyNumberFormat="1" applyFont="1" applyFill="1" applyBorder="1" applyAlignment="1">
      <alignment horizontal="center" vertical="center"/>
    </xf>
    <xf numFmtId="0" fontId="3" fillId="2" borderId="7" xfId="2" applyNumberFormat="1" applyFont="1" applyFill="1" applyBorder="1" applyAlignment="1">
      <alignment horizontal="center" vertical="center"/>
    </xf>
    <xf numFmtId="0" fontId="3" fillId="2" borderId="9" xfId="2" applyNumberFormat="1" applyFont="1" applyFill="1" applyBorder="1" applyAlignment="1">
      <alignment horizontal="center" vertical="center" wrapText="1"/>
    </xf>
    <xf numFmtId="0" fontId="3" fillId="2" borderId="10" xfId="2" applyNumberFormat="1" applyFont="1" applyFill="1" applyBorder="1" applyAlignment="1">
      <alignment horizontal="center" vertical="center" wrapText="1"/>
    </xf>
    <xf numFmtId="0" fontId="3" fillId="2" borderId="11" xfId="2" applyNumberFormat="1" applyFont="1" applyFill="1" applyBorder="1" applyAlignment="1">
      <alignment horizontal="center" vertical="center" wrapText="1"/>
    </xf>
    <xf numFmtId="0" fontId="3" fillId="2" borderId="7" xfId="2" applyNumberFormat="1" applyFont="1" applyFill="1" applyBorder="1" applyAlignment="1">
      <alignment horizontal="center" vertical="center" wrapText="1"/>
    </xf>
    <xf numFmtId="0" fontId="3" fillId="2" borderId="12" xfId="2" applyNumberFormat="1" applyFont="1" applyFill="1" applyBorder="1" applyAlignment="1">
      <alignment horizontal="center" vertical="center"/>
    </xf>
    <xf numFmtId="0" fontId="3" fillId="2" borderId="13" xfId="2" applyNumberFormat="1" applyFont="1" applyFill="1" applyBorder="1" applyAlignment="1">
      <alignment horizontal="center" vertical="center"/>
    </xf>
    <xf numFmtId="0" fontId="3" fillId="2" borderId="1" xfId="2" applyNumberFormat="1" applyFont="1" applyFill="1" applyBorder="1" applyAlignment="1">
      <alignment horizontal="center" vertical="center"/>
    </xf>
    <xf numFmtId="0" fontId="3" fillId="2" borderId="14" xfId="2" applyNumberFormat="1" applyFont="1" applyFill="1" applyBorder="1" applyAlignment="1">
      <alignment horizontal="center" vertical="center"/>
    </xf>
    <xf numFmtId="0" fontId="3" fillId="2" borderId="15" xfId="2" applyNumberFormat="1" applyFont="1" applyFill="1" applyBorder="1" applyAlignment="1">
      <alignment horizontal="center" vertical="center"/>
    </xf>
    <xf numFmtId="0" fontId="3" fillId="2" borderId="8" xfId="2" applyNumberFormat="1" applyFont="1" applyFill="1" applyBorder="1" applyAlignment="1">
      <alignment horizontal="center" vertical="center"/>
    </xf>
    <xf numFmtId="0" fontId="7" fillId="2" borderId="28" xfId="2" applyNumberFormat="1" applyFont="1" applyFill="1" applyBorder="1" applyAlignment="1">
      <alignment horizontal="center" vertical="top"/>
    </xf>
    <xf numFmtId="0" fontId="7" fillId="2" borderId="29" xfId="2" applyNumberFormat="1" applyFont="1" applyFill="1" applyBorder="1" applyAlignment="1">
      <alignment horizontal="center" vertical="top"/>
    </xf>
    <xf numFmtId="0" fontId="7" fillId="2" borderId="30" xfId="2" applyNumberFormat="1" applyFont="1" applyFill="1" applyBorder="1" applyAlignment="1">
      <alignment horizontal="center" vertical="top"/>
    </xf>
    <xf numFmtId="0" fontId="7" fillId="2" borderId="31" xfId="2" applyNumberFormat="1" applyFont="1" applyFill="1" applyBorder="1" applyAlignment="1">
      <alignment horizontal="center" vertical="top"/>
    </xf>
    <xf numFmtId="0" fontId="7" fillId="2" borderId="19" xfId="2" applyNumberFormat="1" applyFont="1" applyFill="1" applyBorder="1" applyAlignment="1">
      <alignment horizontal="center" vertical="top"/>
    </xf>
    <xf numFmtId="0" fontId="7" fillId="2" borderId="31" xfId="2" applyNumberFormat="1" applyFont="1" applyFill="1" applyBorder="1" applyAlignment="1">
      <alignment horizontal="center" vertical="top"/>
    </xf>
    <xf numFmtId="0" fontId="7" fillId="2" borderId="32" xfId="2" applyNumberFormat="1" applyFont="1" applyFill="1" applyBorder="1" applyAlignment="1">
      <alignment horizontal="center" vertical="top"/>
    </xf>
    <xf numFmtId="0" fontId="6" fillId="2" borderId="40" xfId="2" applyNumberFormat="1" applyFont="1" applyFill="1" applyBorder="1" applyAlignment="1">
      <alignment horizontal="left" vertical="center"/>
    </xf>
    <xf numFmtId="0" fontId="6" fillId="2" borderId="34" xfId="2" applyNumberFormat="1" applyFont="1" applyFill="1" applyBorder="1" applyAlignment="1">
      <alignment horizontal="left" vertical="center"/>
    </xf>
    <xf numFmtId="0" fontId="6" fillId="2" borderId="11" xfId="2" applyNumberFormat="1" applyFont="1" applyFill="1" applyBorder="1" applyAlignment="1">
      <alignment horizontal="left" vertical="center"/>
    </xf>
    <xf numFmtId="0" fontId="3" fillId="2" borderId="25" xfId="2" applyNumberFormat="1" applyFont="1" applyFill="1" applyBorder="1" applyAlignment="1">
      <alignment horizontal="left" vertical="center" wrapText="1" indent="4"/>
    </xf>
    <xf numFmtId="0" fontId="3" fillId="2" borderId="26" xfId="2" applyNumberFormat="1" applyFont="1" applyFill="1" applyBorder="1" applyAlignment="1">
      <alignment horizontal="left" vertical="center" wrapText="1" indent="4"/>
    </xf>
    <xf numFmtId="0" fontId="3" fillId="2" borderId="8" xfId="2" applyNumberFormat="1" applyFont="1" applyFill="1" applyBorder="1" applyAlignment="1">
      <alignment horizontal="left" vertical="center" wrapText="1" indent="4"/>
    </xf>
    <xf numFmtId="0" fontId="3" fillId="2" borderId="25" xfId="2" applyNumberFormat="1" applyFont="1" applyFill="1" applyBorder="1" applyAlignment="1">
      <alignment horizontal="left" vertical="center" indent="5"/>
    </xf>
    <xf numFmtId="0" fontId="3" fillId="2" borderId="26" xfId="2" applyNumberFormat="1" applyFont="1" applyFill="1" applyBorder="1" applyAlignment="1">
      <alignment horizontal="left" vertical="center" indent="5"/>
    </xf>
    <xf numFmtId="0" fontId="3" fillId="2" borderId="8" xfId="2" applyNumberFormat="1" applyFont="1" applyFill="1" applyBorder="1" applyAlignment="1">
      <alignment horizontal="left" vertical="center" indent="5"/>
    </xf>
  </cellXfs>
  <cellStyles count="4">
    <cellStyle name="Обычный" xfId="0" builtinId="0"/>
    <cellStyle name="Обычный 2" xfId="2"/>
    <cellStyle name="Обычный 3 2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&#1082;&#1074;_2021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60;&#1057;&#1058;\&#1064;&#1072;&#1073;&#1083;&#1086;&#1085;_&#1087;&#1086;_&#1088;&#1072;&#1079;&#1076;&#1077;&#1083;&#1077;&#1085;&#1080;&#1102;_&#1053;&#1042;&#1042;_&#1074;&#1077;&#1088;.1.5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80;&#1079;%20&#1088;&#1099;&#1073;&#1099;%20&#1087;&#1088;&#1080;&#1073;%20&#1080;%20&#1088;&#1072;&#1089;&#1093;%20&#1087;&#1086;%20&#1087;&#1077;&#1088;&#1077;&#1076;&#1072;&#1095;&#1077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44;&#1069;&#1080;&#1060;\FEO\!&#1050;&#1069;&#1060;&#1056;\&#1054;&#1090;&#1095;&#1077;&#1090;\&#1086;&#1090;&#1095;&#1077;&#1090;%202017\&#1084;&#1072;&#1088;&#1090;\&#1045;&#1057;&#1041;&#1055;\&#1069;&#1052;\&#1069;&#1052;_&#1089;&#1082;&#1086;&#1088;&#1088;.&#1045;&#1041;&#1055;_&#1069;&#1080;&#1060;_2016_%20&#1076;&#1077;&#1082;&#1072;&#1073;&#1088;&#1100;.xlsb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40;&#1054;%20&#1057;&#1048;&#1041;&#1069;&#1050;&#1054;_&#1045;&#1057;&#1041;&#1055;_&#1069;&#1080;&#1060;_&#1086;&#1090;&#1095;&#1077;&#1090;_&#1084;&#1072;&#1081;_2015.xlsb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5;&#1088;&#1086;&#1080;&#1079;&#1074;&#1086;&#1076;&#1089;&#1090;&#1074;&#1077;&#1085;&#1085;&#1072;&#1103;%20&#1087;&#1088;&#1086;&#1075;&#1088;&#1072;&#1084;&#1084;&#1072;\&#1043;&#1057;&#1052;\&#1055;&#1083;&#1072;&#1085;&#1080;&#1088;&#1086;&#1074;&#1072;&#1085;&#1080;&#1077;%20&#1043;&#1057;&#1052;.xlsm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rovnikova\bti\Documents%20and%20Settings\Nesterenko\Local%20Settings\Temporary%20Internet%20Files\OLKD\Documents%20and%20Settings\veklich\Local%20Settings\Temporary%20Internet%20Files\OLK2\&#1050;&#1086;&#1085;&#1089;&#1086;&#1083;&#1080;&#1076;&#1072;&#1094;&#1080;&#1103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&#1069;&#1082;&#1086;&#1085;&#1086;&#1084;&#1080;&#1082;&#1072;%20&#1080;%20&#1092;&#1080;&#1085;&#1072;&#1085;&#1089;&#1099;%20&#1054;&#1073;&#1097;&#1077;&#1089;&#1090;&#1074;\&#1041;&#1080;&#1079;&#1085;&#1077;&#1089;-&#1087;&#1083;&#1072;&#1085;&#1080;&#1088;&#1086;&#1074;&#1072;&#1085;&#1080;&#1077;\2015\&#1054;&#1090;&#1095;&#1077;&#1090;&#1099;%20&#1045;&#1041;&#1055;%202015\05_&#1052;&#1072;&#1081;\&#1043;&#1050;%20&#1057;&#1048;&#1041;&#1069;&#1050;&#1054;\&#1054;&#1040;&#1054;%20&#1057;&#1048;&#1041;&#1069;&#1050;&#1054;\&#1040;&#1083;&#1100;&#1073;&#1086;&#1084;&#1099;\&#1054;&#1090;&#1076;&#1077;&#1083;%20&#1041;&#1055;\Nika\&#1058;&#1072;&#1073;&#1083;&#1080;&#1094;&#1072;%20&#1087;&#1086;%20&#1085;&#1086;&#1088;&#1084;&#1072;&#1090;&#1080;&#1074;&#1072;&#1084;%20&#1074;&#1086;&#1076;&#1072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8;&#1072;&#1088;&#1080;&#1092;&#1099;%20&#1040;&#1058;&#1055;\&#1050;&#1072;&#1083;&#1100;&#1082;&#1091;&#1083;&#1103;&#1094;&#1080;&#1080;%20&#1090;&#1072;&#1088;&#1080;&#1092;&#1086;&#1074;\&#1050;&#1072;&#1083;&#1100;&#1082;&#1091;&#1083;&#1103;&#1094;&#1080;&#1080;%20&#1090;&#1072;&#1088;&#1080;&#1092;&#1086;&#1074;%20&#1085;&#1086;&#1074;&#1099;&#1077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c\&#1048;&#1089;&#1087;&#1086;&#1083;&#1085;&#1077;&#1085;&#1080;&#1077;%20&#1041;&#1055;%202008\Users\valieva\AppData\Local\Microsoft\Windows\Temporary%20Internet%20Files\Content.Outlook\SXA14QTJ\&#1054;&#1090;&#1095;&#1077;&#1090;&#1099;%207%20&#1084;&#1077;&#1089;%202015\&#1057;&#1048;&#1041;&#1069;&#1050;&#1054;_&#1045;&#1057;&#1041;&#1055;_2015-2019_08.10.2014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o\Resource\ECONOM\IZDERSKI\IZDPL200\UGOL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41;&#1080;&#1079;&#1085;&#1077;&#1089;-&#1087;&#1083;&#1072;&#1085;\&#1041;&#1080;&#1079;&#1085;&#1077;&#1089;-&#1087;&#1083;&#1072;&#1085;\&#1041;&#1080;&#1079;&#1085;&#1077;&#1089;-&#1087;&#1083;&#1072;&#1085;\Temp\Rar$DI20.984\&#1041;&#1069;_&#1045;&#1057;&#1041;&#1055;_2015-2019_20.10.2014.xlsb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res\Users\valieva\AppData\Local\Microsoft\Windows\Temporary%20Internet%20Files\Content.Outlook\SXA14QTJ\&#1054;&#1090;&#1095;&#1077;&#1090;&#1099;%207%20&#1084;&#1077;&#1089;%202015\&#1057;&#1048;&#1041;&#1069;&#1050;&#1054;_&#1055;&#1088;&#1086;&#1080;&#1079;&#1074;&#1086;&#1076;&#1089;&#1090;&#1074;&#1086;%20&#1080;%20&#1089;&#1073;&#1099;&#1090;_&#1086;&#1090;&#1095;&#1077;&#1090;_&#1084;&#1072;&#1081;%202015.xlsb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69;&#1082;&#1086;&#1085;&#1086;&#1084;&#1080;&#1082;&#1072;%20&#1080;%20&#1092;&#1080;&#1085;&#1072;&#1085;&#1089;&#1099;%20&#1054;&#1073;&#1097;&#1077;&#1089;&#1090;&#1074;\1.%20&#1041;&#1080;&#1079;&#1085;&#1077;&#1089;-&#1087;&#1083;&#1072;&#1085;&#1080;&#1088;&#1086;&#1074;&#1072;&#1085;&#1080;&#1077;\2011\&#1050;&#1054;&#1056;&#1056;&#1045;&#1050;&#1058;&#1048;&#1056;&#1054;&#1042;&#1050;&#1040;%20&#1045;&#1041;&#1055;2011\&#1056;&#1077;&#1077;&#1089;&#1090;&#1088;&#1099;%20&#1082;&#1086;&#1088;&#1088;&#1077;&#1082;&#1090;&#1080;&#1088;&#1086;&#1074;&#1086;&#1082;\5.%20&#1056;&#1069;&#1057;\&#1060;&#1086;&#1088;&#1084;&#1099;%20&#1062;&#1055;\&#1056;&#1069;&#1057;_&#1087;&#1083;&#1072;&#1085;_2011_11.02.11.xlsm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B:\&#1044;&#1069;&#1080;&#1060;\FEO\!&#1050;&#1069;&#1060;&#1056;\&#1054;&#1090;&#1095;&#1077;&#1090;\&#1086;&#1090;&#1095;&#1077;&#1090;%202020\&#1080;&#1102;&#1085;&#1100;\&#1045;&#1057;&#1041;&#1055;\&#1069;&#1052;\&#1069;&#1052;_&#1045;&#1041;&#1055;-&#1069;&#1080;&#1060;_2020_&#1080;&#1102;&#1085;&#1100;.xlsb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ngs.ru/FEO/JUDIKOVA/&#1041;&#1080;&#1079;&#1085;&#1077;&#1089;-&#1087;&#1083;&#1072;&#1085;_2011/&#1045;&#1041;&#1055;_&#1047;&#1040;&#1054;%20&#1056;&#1069;&#1057;/&#1045;&#1041;&#1055;-2011/!&#1050;&#1086;&#1088;&#1088;&#1077;&#1082;&#1090;&#1080;&#1088;&#1086;&#1074;&#1082;&#1072;%20&#1045;&#1041;&#1055;-2011/&#1060;&#1086;&#1088;&#1084;&#1099;%20&#1062;&#1055;%20&#1082;&#1086;&#1088;&#1088;-&#1041;&#1050;%2023.05.11/&#1056;&#1069;&#1057;_&#1087;&#1083;&#1072;&#1085;_&#1082;&#1086;&#1088;&#1088;.23.05.11_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-PL\NBPL\_FES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orary%20Internet%20Files\Content.IE5\Z8CDCF3W\C&#1077;&#1090;_&#1041;&#1055;_002_02_(15_33)_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WINDOWS\TEMP\EXCEL\TOOLBARS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&#1055;&#1069;&#1059;\&#1059;&#1041;&#1055;&#1080;&#1059;&#1054;\&#1054;&#1090;&#1076;&#1077;&#1083;%20&#1041;&#1055;&#1080;&#1059;&#1054;%20&#1054;&#1040;&#1054;%20&#1053;&#1069;\&#1054;&#1090;&#1076;&#1077;&#1083;%20&#1069;&#1055;&#1044;%20&#1059;&#1054;\&#1041;&#1080;&#1079;&#1085;&#1077;&#1089;-&#1087;&#1083;&#1072;&#1085;&#1080;&#1088;&#1086;&#1074;&#1072;&#1085;&#1080;&#1077;\2014\&#1040;&#1058;&#1055;\&#1056;&#1072;&#1089;&#1095;&#1105;&#1090;%20&#1095;&#1080;&#1089;&#1083;&#1077;&#1085;&#1085;&#1086;&#1089;&#1090;&#1080;\&#1060;&#1054;&#1058;%20&#1085;&#1072;%202014%20&#1075;&#1086;&#1076;,%2020.02.2014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dp6\rao%20ues\Kolenergo%20stand%20alone\Kolenergo%201998\Kolenergo%20audit%2098\Desk031%20audit%209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s\&#1060;&#1054;&#1056;&#1069;&#1052;\2008%20&#1060;&#1069;&#1057;\&#1056;&#1072;&#1089;&#1095;&#1077;&#1090;%20&#1060;&#1057;&#1058;\&#1042;&#1086;&#1083;&#1078;&#1089;&#1082;&#1072;&#1103;&#1058;&#1043;&#1050;_&#1057;&#1072;&#1084;&#1072;&#1088;&#1089;&#1082;&#1072;&#1103;%20&#1086;&#1073;&#1083;_&#1060;&#1057;&#1058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56\&#1060;&#1080;&#1085;&#1072;&#1085;&#1089;&#1099;\Documents%20and%20Settings\vasilyeva_ev\Local%20Settings\Temporary%20Internet%20Files\OLK58\&#1056;&#1072;&#1089;&#1095;&#1077;&#1090;%20&#1090;&#1072;&#1088;&#1080;&#1092;&#1086;&#1074;_Uprocshennaya_forma_dlya_RE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График ОТ"/>
      <sheetName val="Табл 1.1_№585"/>
      <sheetName val="Табл 1.4_№585"/>
      <sheetName val="Прил 1_№1831 (RAB)"/>
      <sheetName val="Прил 2_№1831 (ДИ)"/>
      <sheetName val="Прил 3_№1831 (ЭОР)"/>
      <sheetName val="Прил 4_№1831"/>
      <sheetName val="Прил 5_№1831"/>
      <sheetName val="Прил 1_к №24 (разд 1-2)"/>
      <sheetName val="Прил 1_к №24 (разд 3)"/>
      <sheetName val="Прил 1 к №310"/>
      <sheetName val="Прил 9 к №320"/>
      <sheetName val="Прил 20 к №320"/>
      <sheetName val="1.1."/>
      <sheetName val="1.4."/>
      <sheetName val="Ист 9 мес 2020"/>
      <sheetName val="Ист 3 мес 2021"/>
      <sheetName val="УФ2"/>
      <sheetName val="УФ2- 1 кв"/>
      <sheetName val="Правила"/>
      <sheetName val="Ф1"/>
      <sheetName val="Ф1- 1 кв "/>
      <sheetName val="Ф2"/>
      <sheetName val=" Ф2- 1 кв"/>
      <sheetName val="ф2 2200"/>
      <sheetName val="ф2 2200- 1 кв"/>
      <sheetName val="смета"/>
      <sheetName val="смета-1 кв"/>
      <sheetName val="МИНЭНЕРГО_4.48.1."/>
      <sheetName val="4.48- 1кв"/>
      <sheetName val="МИНЭНЕРГО_4.58"/>
      <sheetName val="4.58-1 кв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1"/>
      <sheetName val="2"/>
      <sheetName val="3.1"/>
      <sheetName val="3.2"/>
      <sheetName val="4"/>
      <sheetName val="4.1"/>
      <sheetName val="4.2"/>
      <sheetName val="5"/>
      <sheetName val="6"/>
      <sheetName val="7"/>
      <sheetName val="8"/>
      <sheetName val="9"/>
      <sheetName val="10"/>
      <sheetName val="11"/>
    </sheetNames>
    <sheetDataSet>
      <sheetData sheetId="0"/>
      <sheetData sheetId="1"/>
      <sheetData sheetId="2">
        <row r="6">
          <cell r="G6" t="str">
            <v>ТЭС-1</v>
          </cell>
          <cell r="H6" t="str">
            <v>ТЭС-2</v>
          </cell>
          <cell r="I6" t="str">
            <v>Добавить столбцы</v>
          </cell>
          <cell r="M6" t="str">
            <v>ГЭС2</v>
          </cell>
          <cell r="N6" t="str">
            <v>Добавить столбцы</v>
          </cell>
          <cell r="Y6" t="str">
            <v>ТЭС2</v>
          </cell>
          <cell r="Z6" t="str">
            <v>Добавить столбцы</v>
          </cell>
          <cell r="AD6" t="str">
            <v>Котельная - 2</v>
          </cell>
          <cell r="AE6" t="str">
            <v>Добавить столбцы</v>
          </cell>
        </row>
        <row r="14">
          <cell r="AI14">
            <v>0</v>
          </cell>
        </row>
        <row r="17">
          <cell r="AI17">
            <v>0</v>
          </cell>
        </row>
        <row r="18">
          <cell r="AI18">
            <v>0</v>
          </cell>
        </row>
        <row r="19">
          <cell r="AI19">
            <v>0</v>
          </cell>
        </row>
        <row r="26">
          <cell r="AG26">
            <v>0</v>
          </cell>
        </row>
        <row r="28">
          <cell r="AI28">
            <v>0</v>
          </cell>
        </row>
        <row r="31">
          <cell r="AI31">
            <v>0</v>
          </cell>
        </row>
        <row r="32">
          <cell r="AI32">
            <v>0</v>
          </cell>
        </row>
        <row r="33">
          <cell r="AI33">
            <v>0</v>
          </cell>
        </row>
        <row r="34">
          <cell r="AI34">
            <v>0</v>
          </cell>
        </row>
        <row r="35">
          <cell r="AI35">
            <v>0</v>
          </cell>
        </row>
        <row r="36">
          <cell r="AI36">
            <v>0</v>
          </cell>
        </row>
        <row r="37">
          <cell r="AI37">
            <v>0</v>
          </cell>
        </row>
        <row r="38">
          <cell r="AI38">
            <v>0</v>
          </cell>
        </row>
        <row r="45">
          <cell r="AI45">
            <v>0</v>
          </cell>
        </row>
        <row r="47">
          <cell r="R47">
            <v>0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дексы"/>
      <sheetName val="Расходы и прибыль по ф-лу"/>
      <sheetName val="Сводный расчет тарифов ЭЭ(М)"/>
      <sheetName val="Прибыль по передаче"/>
      <sheetName val="Расходы на оплату труда"/>
      <sheetName val="Топливо"/>
      <sheetName val="Расходы по передаче"/>
      <sheetName val="из рыбы приб и расх по передаче"/>
    </sheetNames>
    <definedNames>
      <definedName name="P1_T2_Protect" refersTo="#ССЫЛКА!"/>
      <definedName name="P2_T2_Protect" refersTo="#ССЫЛКА!"/>
      <definedName name="P3_T2_Protect" refersTo="#ССЫЛКА!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28">
          <cell r="B28" t="str">
            <v>ГК СИБЭКО</v>
          </cell>
        </row>
        <row r="98">
          <cell r="B98">
            <v>1</v>
          </cell>
        </row>
        <row r="99">
          <cell r="B99">
            <v>2</v>
          </cell>
        </row>
        <row r="100">
          <cell r="B100">
            <v>3</v>
          </cell>
        </row>
        <row r="101">
          <cell r="B101">
            <v>4</v>
          </cell>
        </row>
        <row r="102">
          <cell r="B102">
            <v>5</v>
          </cell>
        </row>
        <row r="103">
          <cell r="B103">
            <v>6</v>
          </cell>
        </row>
        <row r="104">
          <cell r="B104">
            <v>7</v>
          </cell>
        </row>
        <row r="105">
          <cell r="B105">
            <v>8</v>
          </cell>
        </row>
        <row r="106">
          <cell r="B106">
            <v>9</v>
          </cell>
        </row>
        <row r="107">
          <cell r="B107">
            <v>10</v>
          </cell>
        </row>
        <row r="108">
          <cell r="B108">
            <v>11</v>
          </cell>
        </row>
        <row r="109">
          <cell r="B109">
            <v>12</v>
          </cell>
        </row>
        <row r="110">
          <cell r="B110">
            <v>13</v>
          </cell>
        </row>
        <row r="111">
          <cell r="B111">
            <v>14</v>
          </cell>
        </row>
        <row r="112">
          <cell r="B112">
            <v>15</v>
          </cell>
        </row>
        <row r="113">
          <cell r="B113">
            <v>16</v>
          </cell>
        </row>
        <row r="114">
          <cell r="B114">
            <v>17</v>
          </cell>
        </row>
        <row r="115">
          <cell r="B115">
            <v>18</v>
          </cell>
        </row>
        <row r="116">
          <cell r="B116">
            <v>19</v>
          </cell>
        </row>
        <row r="117">
          <cell r="B117">
            <v>20</v>
          </cell>
        </row>
        <row r="127">
          <cell r="B127" t="str">
            <v>Налог на прибыль - номинальная ставка</v>
          </cell>
        </row>
        <row r="128">
          <cell r="B128" t="str">
            <v>Налог на прибыль - эффективная ставка</v>
          </cell>
        </row>
        <row r="129">
          <cell r="B129" t="str">
            <v>НДС - 1 вид ставки 20%</v>
          </cell>
        </row>
        <row r="130">
          <cell r="B130" t="str">
            <v>НДС - 2 вид ставки 18%</v>
          </cell>
        </row>
        <row r="131">
          <cell r="B131" t="str">
            <v>НДС - 3 вид ставки 10%</v>
          </cell>
        </row>
        <row r="132">
          <cell r="B132" t="str">
            <v>НДС - 4 вид ставки 0%</v>
          </cell>
        </row>
        <row r="133">
          <cell r="B133" t="str">
            <v>Налог на имущество - 1 вид ставки 2,2%</v>
          </cell>
        </row>
        <row r="134">
          <cell r="B134" t="str">
            <v>Налог на имущество - 2 вид ставки 0%</v>
          </cell>
        </row>
        <row r="135">
          <cell r="B135" t="str">
            <v>Налог на имущество - эффективная ставка</v>
          </cell>
        </row>
        <row r="136">
          <cell r="B136" t="str">
            <v>Транспортный налог</v>
          </cell>
        </row>
        <row r="137">
          <cell r="B137" t="str">
            <v>Налог на добычу полезных ископаемых</v>
          </cell>
        </row>
        <row r="138">
          <cell r="B138" t="str">
            <v>Земельный налог</v>
          </cell>
        </row>
        <row r="140">
          <cell r="B140" t="str">
            <v>к первоначальной стоимости на конец года</v>
          </cell>
        </row>
        <row r="141">
          <cell r="B141" t="str">
            <v>к остаточной стоимости на конец года</v>
          </cell>
        </row>
        <row r="142">
          <cell r="B142" t="str">
            <v>к средней первоначальной стоимости</v>
          </cell>
        </row>
        <row r="144">
          <cell r="B144" t="str">
            <v>Строительство новых объектов</v>
          </cell>
        </row>
        <row r="145">
          <cell r="B145" t="str">
            <v>Реконструкция, модернизация и ТП</v>
          </cell>
        </row>
        <row r="146">
          <cell r="B146" t="str">
            <v>Приобретение ОС</v>
          </cell>
        </row>
        <row r="147">
          <cell r="B147" t="str">
            <v>Приобретение НМА</v>
          </cell>
        </row>
        <row r="148">
          <cell r="B148" t="str">
            <v>Приобретение ОС по лизингу</v>
          </cell>
        </row>
        <row r="150">
          <cell r="B150" t="str">
            <v>Экономическая эффективность</v>
          </cell>
        </row>
        <row r="151">
          <cell r="B151" t="str">
            <v>Техническая необходимость</v>
          </cell>
        </row>
        <row r="152">
          <cell r="B152" t="str">
            <v>Прочие</v>
          </cell>
        </row>
        <row r="154">
          <cell r="B154" t="str">
            <v>Здания</v>
          </cell>
        </row>
        <row r="155">
          <cell r="B155" t="str">
            <v>Сооружения</v>
          </cell>
        </row>
        <row r="156">
          <cell r="B156" t="str">
            <v>Передаточные устройства</v>
          </cell>
        </row>
        <row r="157">
          <cell r="B157" t="str">
            <v>Земельные участки</v>
          </cell>
        </row>
        <row r="158">
          <cell r="B158" t="str">
            <v>Машины и оборудование</v>
          </cell>
        </row>
        <row r="159">
          <cell r="B159" t="str">
            <v>Транспортные средства</v>
          </cell>
        </row>
        <row r="160">
          <cell r="B160" t="str">
            <v>НМА</v>
          </cell>
        </row>
        <row r="161">
          <cell r="B161" t="str">
            <v>Прочие ОС</v>
          </cell>
        </row>
        <row r="162">
          <cell r="B162" t="str">
            <v>Незавершенное строительство</v>
          </cell>
        </row>
        <row r="165">
          <cell r="B165" t="str">
            <v>Внешний</v>
          </cell>
        </row>
        <row r="166">
          <cell r="B166" t="str">
            <v>Внутри группы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81">
          <cell r="B81" t="str">
            <v>Индекс потребительских цен (ИПЦ)</v>
          </cell>
        </row>
        <row r="82">
          <cell r="B82" t="str">
            <v>Индекс цен производителей промышленной продукции без продукции ТЭКа (ИЦП)</v>
          </cell>
        </row>
        <row r="83">
          <cell r="B83" t="str">
            <v>Индекс-дефлятор инвестиций</v>
          </cell>
        </row>
        <row r="84">
          <cell r="B84" t="str">
            <v>Индекс роста цен на газ</v>
          </cell>
        </row>
        <row r="85">
          <cell r="B85" t="str">
            <v>Индекс роста цен на каменный уголь (Кузнецкий)</v>
          </cell>
        </row>
        <row r="86">
          <cell r="B86" t="str">
            <v>Индекс роста цен на бурый уголь (Канско-Ачинский)</v>
          </cell>
        </row>
        <row r="87">
          <cell r="B87" t="str">
            <v>Индекс роста цен на ГСМ</v>
          </cell>
        </row>
        <row r="88">
          <cell r="B88" t="str">
            <v>Индекс роста цен на мазут</v>
          </cell>
        </row>
        <row r="89">
          <cell r="B89" t="str">
            <v>Индекс тарифа на ж.д. перевозки грузов</v>
          </cell>
        </row>
        <row r="90">
          <cell r="B90" t="str">
            <v>Индекс роста среднемесячной зарплаты 1 чел. Топ-менеджмент</v>
          </cell>
        </row>
        <row r="91">
          <cell r="B91" t="str">
            <v>Индекс роста среднемесячной зарплаты 1 чел. РСиС</v>
          </cell>
        </row>
        <row r="92">
          <cell r="B92" t="str">
            <v>Индекс роста среднемесячной зарплаты 1 чел. рабочие</v>
          </cell>
        </row>
        <row r="93">
          <cell r="B93" t="str">
            <v>Индекс роста цен на сельскохозяйственную продукцию</v>
          </cell>
        </row>
        <row r="94">
          <cell r="B94" t="str">
            <v>Индекс роста цены (тарифа) на услуги ЖКХ</v>
          </cell>
        </row>
        <row r="95">
          <cell r="B95" t="str">
            <v>Индекс роста расходов RU-COM</v>
          </cell>
        </row>
        <row r="96">
          <cell r="B96" t="str">
            <v>Индекс роста цен на прочие товары, работы, услуги</v>
          </cell>
        </row>
        <row r="97">
          <cell r="B97" t="str">
            <v>Лизинг</v>
          </cell>
        </row>
        <row r="98">
          <cell r="B98" t="str">
            <v>Претензия к КРУ по договорам</v>
          </cell>
        </row>
        <row r="99">
          <cell r="B99" t="str">
            <v>ИПЦ с учетом аренды МУП "Энергия" в 2014 году</v>
          </cell>
        </row>
        <row r="100">
          <cell r="B100" t="str">
            <v>Индекс роста цен на бурый уголь (Р.Сереульский)</v>
          </cell>
        </row>
        <row r="101">
          <cell r="B101" t="str">
            <v>Индекс роста цен на бурый уголь (Красноярсккрайуголь)</v>
          </cell>
        </row>
        <row r="102">
          <cell r="B102" t="str">
            <v>Индекс транспотных услуг</v>
          </cell>
        </row>
        <row r="103">
          <cell r="B103" t="str">
            <v>Индекс ввести наименование</v>
          </cell>
        </row>
        <row r="104">
          <cell r="B104" t="str">
            <v>Снижение до "0"</v>
          </cell>
        </row>
        <row r="105">
          <cell r="B105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Настройка"/>
      <sheetName val="Легенда"/>
      <sheetName val="Списки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.1"/>
      <sheetName val="УФ2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</sheetNames>
    <sheetDataSet>
      <sheetData sheetId="0"/>
      <sheetData sheetId="1"/>
      <sheetData sheetId="2"/>
      <sheetData sheetId="3">
        <row r="72">
          <cell r="B72" t="str">
            <v>ЕДИНЫЙ СРЕДНЕСРОЧНЫЙ БИЗНЕС-ПЛАН</v>
          </cell>
        </row>
        <row r="73">
          <cell r="B73" t="str">
            <v>ЕДИНЫЙ БИЗНЕС-ПЛАН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3"/>
      <sheetName val="RU2.1"/>
      <sheetName val="УФ1"/>
      <sheetName val="УФ1.1"/>
      <sheetName val="УФ2"/>
      <sheetName val="М1"/>
      <sheetName val="М2"/>
      <sheetName val="И11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0"/>
      <sheetName val="И12"/>
      <sheetName val="И13"/>
    </sheetNames>
    <sheetDataSet>
      <sheetData sheetId="0" refreshError="1"/>
      <sheetData sheetId="1" refreshError="1"/>
      <sheetData sheetId="2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  <row r="19">
          <cell r="B19" t="str">
            <v>Первоначальный</v>
          </cell>
        </row>
        <row r="20">
          <cell r="B20" t="str">
            <v>Скорректированный</v>
          </cell>
        </row>
        <row r="22">
          <cell r="B22" t="str">
            <v>Январь</v>
          </cell>
        </row>
        <row r="23">
          <cell r="B23" t="str">
            <v>Февраль</v>
          </cell>
        </row>
        <row r="24">
          <cell r="B24" t="str">
            <v>Март</v>
          </cell>
        </row>
        <row r="25">
          <cell r="B25" t="str">
            <v>Апрель</v>
          </cell>
        </row>
        <row r="26">
          <cell r="B26" t="str">
            <v>Май</v>
          </cell>
        </row>
        <row r="27">
          <cell r="B27" t="str">
            <v>Июнь</v>
          </cell>
        </row>
        <row r="28">
          <cell r="B28" t="str">
            <v>Июль</v>
          </cell>
        </row>
        <row r="29">
          <cell r="B29" t="str">
            <v>Август</v>
          </cell>
        </row>
        <row r="30">
          <cell r="B30" t="str">
            <v>Сентябрь</v>
          </cell>
        </row>
        <row r="31">
          <cell r="B31" t="str">
            <v>Октябрь</v>
          </cell>
        </row>
        <row r="32">
          <cell r="B32" t="str">
            <v>Ноябрь</v>
          </cell>
        </row>
        <row r="33">
          <cell r="B33" t="str">
            <v>Декабрь</v>
          </cell>
        </row>
        <row r="34">
          <cell r="B34" t="str">
            <v>I квартал</v>
          </cell>
        </row>
        <row r="35">
          <cell r="B35" t="str">
            <v>II квартал</v>
          </cell>
        </row>
        <row r="36">
          <cell r="B36" t="str">
            <v>III квартал</v>
          </cell>
        </row>
        <row r="37">
          <cell r="B37" t="str">
            <v>IV квартал</v>
          </cell>
        </row>
        <row r="39">
          <cell r="B39" t="str">
            <v>тыс.руб.</v>
          </cell>
        </row>
        <row r="40">
          <cell r="B40" t="str">
            <v>млн.руб.</v>
          </cell>
        </row>
        <row r="42">
          <cell r="B42" t="str">
            <v>свернуто</v>
          </cell>
        </row>
        <row r="43">
          <cell r="B43" t="str">
            <v>развернуто</v>
          </cell>
        </row>
        <row r="45">
          <cell r="B45" t="str">
            <v>Факт</v>
          </cell>
        </row>
        <row r="46">
          <cell r="B46" t="str">
            <v>Прогноз</v>
          </cell>
        </row>
        <row r="48">
          <cell r="B48" t="str">
            <v>ОАО "СИБЭКО"</v>
          </cell>
        </row>
        <row r="49">
          <cell r="B49" t="str">
            <v>ОАО "Бийскэнерго"</v>
          </cell>
        </row>
      </sheetData>
      <sheetData sheetId="3">
        <row r="10">
          <cell r="D10" t="str">
            <v>тыс.руб.</v>
          </cell>
        </row>
      </sheetData>
      <sheetData sheetId="4"/>
      <sheetData sheetId="5">
        <row r="18">
          <cell r="C18" t="str">
            <v>RU2.      БЮДЖЕТ ДВИЖЕНИЯ ДЕНЕЖНЫХ СРЕДСТВ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Топливо-первоначальный вариант"/>
      <sheetName val="Смазочные"/>
      <sheetName val="Топливо СИБЭКО"/>
      <sheetName val="Топливо АТП без СИБЭКО"/>
      <sheetName val="Топливо новое"/>
      <sheetName val="Смазочные новые"/>
      <sheetName val="ГСМ помесячно"/>
      <sheetName val="Простой в ремонте"/>
      <sheetName val="Автошины"/>
      <sheetName val="Автошины на 1 км"/>
      <sheetName val="Вспомогательный"/>
      <sheetName val="тонны и т-км"/>
      <sheetName val="на 1.01.13а"/>
      <sheetName val="пробег а-м  2013 ГОД"/>
      <sheetName val="Лист2"/>
      <sheetName val="Вспомогательный 2"/>
      <sheetName val="Лист1"/>
      <sheetName val="Цены топлива"/>
      <sheetName val="Прицепы"/>
      <sheetName val="Разбивка"/>
      <sheetName val="Топливо"/>
      <sheetName val="Топливо ожидаемое 2014"/>
    </sheetNames>
    <sheetDataSet>
      <sheetData sheetId="0"/>
      <sheetData sheetId="1"/>
      <sheetData sheetId="2"/>
      <sheetData sheetId="3">
        <row r="8">
          <cell r="GB8">
            <v>19264</v>
          </cell>
        </row>
      </sheetData>
      <sheetData sheetId="4"/>
      <sheetData sheetId="5">
        <row r="8">
          <cell r="D8">
            <v>11.867529127950903</v>
          </cell>
        </row>
      </sheetData>
      <sheetData sheetId="6"/>
      <sheetData sheetId="7">
        <row r="8">
          <cell r="D8">
            <v>11.867529127950903</v>
          </cell>
        </row>
      </sheetData>
      <sheetData sheetId="8"/>
      <sheetData sheetId="9">
        <row r="8">
          <cell r="D8" t="str">
            <v>175R16C, 175/80R16C</v>
          </cell>
        </row>
      </sheetData>
      <sheetData sheetId="10">
        <row r="8">
          <cell r="D8" t="str">
            <v>175R16C, 175/80R16C</v>
          </cell>
        </row>
      </sheetData>
      <sheetData sheetId="11">
        <row r="3">
          <cell r="B3" t="str">
            <v>Нет</v>
          </cell>
        </row>
        <row r="4">
          <cell r="B4" t="str">
            <v>СЗАП-8352</v>
          </cell>
          <cell r="H4" t="str">
            <v>да</v>
          </cell>
          <cell r="I4" t="str">
            <v>лето</v>
          </cell>
          <cell r="J4" t="str">
            <v xml:space="preserve">город </v>
          </cell>
        </row>
        <row r="5">
          <cell r="B5" t="str">
            <v>ГКБ-8350</v>
          </cell>
          <cell r="H5" t="str">
            <v>нет</v>
          </cell>
          <cell r="I5" t="str">
            <v>зима</v>
          </cell>
          <cell r="J5" t="str">
            <v>пригород</v>
          </cell>
        </row>
        <row r="6">
          <cell r="B6" t="str">
            <v>2ПТС-4</v>
          </cell>
        </row>
        <row r="7">
          <cell r="B7" t="str">
            <v>ПС НЕФАЗ 8560-10-02</v>
          </cell>
        </row>
        <row r="8">
          <cell r="B8" t="str">
            <v>ПС НЕФАЗ 8560-02</v>
          </cell>
        </row>
        <row r="9">
          <cell r="B9" t="str">
            <v>ЧМЗАП-5208</v>
          </cell>
        </row>
        <row r="10">
          <cell r="B10" t="str">
            <v>ППЦ-16,3</v>
          </cell>
        </row>
        <row r="11">
          <cell r="B11" t="str">
            <v>КЗАП-9370</v>
          </cell>
        </row>
        <row r="12">
          <cell r="B12" t="str">
            <v>СЗАП-9327</v>
          </cell>
        </row>
        <row r="13">
          <cell r="B13" t="str">
            <v>ОДАЗ-9370</v>
          </cell>
        </row>
        <row r="14">
          <cell r="B14" t="str">
            <v>УПР-1212М</v>
          </cell>
        </row>
        <row r="15">
          <cell r="B15" t="str">
            <v>ЧМЗАП-99902</v>
          </cell>
        </row>
        <row r="16">
          <cell r="B16" t="str">
            <v>МАЗ-938662-041</v>
          </cell>
        </row>
        <row r="17">
          <cell r="B17" t="str">
            <v>МАЗ-93866-041</v>
          </cell>
        </row>
        <row r="18">
          <cell r="B18">
            <v>993930</v>
          </cell>
        </row>
        <row r="19">
          <cell r="B19" t="str">
            <v>ЧМЗАП 99064</v>
          </cell>
        </row>
        <row r="43">
          <cell r="B43" t="str">
            <v>прочие</v>
          </cell>
        </row>
        <row r="44">
          <cell r="B44" t="str">
            <v>почасовая работа при обслуживании предприятий</v>
          </cell>
        </row>
        <row r="45">
          <cell r="B45" t="str">
            <v>на стр-ве или ремонте дорог</v>
          </cell>
        </row>
        <row r="46">
          <cell r="B46" t="str">
            <v>с прицепами, полуприцепами</v>
          </cell>
        </row>
        <row r="47">
          <cell r="B47" t="str">
            <v>на стройке</v>
          </cell>
        </row>
        <row r="48">
          <cell r="B48" t="str">
            <v>частые технологические остановки для погрузки/выгрузки</v>
          </cell>
        </row>
        <row r="49">
          <cell r="B49" t="str">
            <v>при загрузке из бункеров или экскаватором</v>
          </cell>
        </row>
        <row r="50">
          <cell r="B50" t="str">
            <v>вывозка нефтепродуктов и химикатов</v>
          </cell>
        </row>
        <row r="51">
          <cell r="B51" t="str">
            <v>автобусов в м/городних перевозках</v>
          </cell>
        </row>
        <row r="52">
          <cell r="B52" t="str">
            <v>каменные карьеры</v>
          </cell>
        </row>
        <row r="53">
          <cell r="B53" t="str">
            <v>разработка угля и руды</v>
          </cell>
        </row>
      </sheetData>
      <sheetData sheetId="12">
        <row r="3">
          <cell r="B3" t="str">
            <v>Нет</v>
          </cell>
        </row>
      </sheetData>
      <sheetData sheetId="13"/>
      <sheetData sheetId="14"/>
      <sheetData sheetId="15"/>
      <sheetData sheetId="16"/>
      <sheetData sheetId="17">
        <row r="74">
          <cell r="GJ74">
            <v>68136793.780734792</v>
          </cell>
        </row>
      </sheetData>
      <sheetData sheetId="18">
        <row r="3">
          <cell r="B3" t="str">
            <v>Нет</v>
          </cell>
        </row>
      </sheetData>
      <sheetData sheetId="19">
        <row r="3">
          <cell r="B3" t="str">
            <v>Нет</v>
          </cell>
        </row>
      </sheetData>
      <sheetData sheetId="20">
        <row r="74">
          <cell r="GJ74">
            <v>68136793.780734792</v>
          </cell>
        </row>
      </sheetData>
      <sheetData sheetId="21" refreshError="1"/>
      <sheetData sheetId="22">
        <row r="8">
          <cell r="O8">
            <v>1616.2194444444444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Ф-17.0.0"/>
      <sheetName val="УФ-17.0.1"/>
      <sheetName val="УФ-28"/>
      <sheetName val="FES"/>
      <sheetName val="Списки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С"/>
      <sheetName val="ЧСВ"/>
      <sheetName val="МСВ"/>
      <sheetName val="ТСж"/>
      <sheetName val="свод"/>
      <sheetName val="подогрев ГВС"/>
      <sheetName val="ХОВ"/>
      <sheetName val="Вода"/>
      <sheetName val="Вода для ГВС"/>
      <sheetName val="Стоки"/>
      <sheetName val="расчет_свод"/>
      <sheetName val="Отопление"/>
      <sheetName val="Свод план тепло"/>
      <sheetName val="даты"/>
      <sheetName val="Таблица по нормативам вода"/>
      <sheetName val="Кедровский"/>
      <sheetName val="Январь"/>
      <sheetName val="Справочник"/>
      <sheetName val="Списки"/>
      <sheetName val="УФ-2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рифы"/>
      <sheetName val="водители и механики"/>
      <sheetName val="машинисты ЦБТ"/>
      <sheetName val="Расчет амортизации"/>
      <sheetName val="Цены на ТС"/>
      <sheetName val="Топливо"/>
      <sheetName val="Автошины"/>
      <sheetName val="Ремонтники"/>
      <sheetName val="УСМ"/>
      <sheetName val="УБТ "/>
      <sheetName val="машинисты ЦБТ (2)"/>
      <sheetName val="ФОТ по машинам"/>
      <sheetName val="Амортизация"/>
      <sheetName val="Группировка расходов новые"/>
      <sheetName val="Расчёт ФОТ"/>
      <sheetName val="Сравнение с рынком"/>
      <sheetName val="Техника"/>
      <sheetName val="Группировка расходов"/>
      <sheetName val="Достаточность тарифов"/>
      <sheetName val="Накладные расходы без цистерн"/>
      <sheetName val="Накладные расходы"/>
      <sheetName val="УБТ рынок"/>
      <sheetName val="Накладные расходы нов"/>
      <sheetName val="УБТ"/>
      <sheetName val="Бортовые"/>
      <sheetName val="Самосвалы"/>
      <sheetName val="Тягачи"/>
      <sheetName val="Автокраны"/>
      <sheetName val="Фургоны"/>
      <sheetName val="Автоцистерны"/>
      <sheetName val="Специальные"/>
      <sheetName val="Легковые"/>
      <sheetName val="Автобусы"/>
      <sheetName val="Цены УБТ"/>
      <sheetName val="Нормы на ремонт"/>
      <sheetName val="ФОТ коэффициенты"/>
      <sheetName val="Скорости"/>
      <sheetName val="Дефляторы"/>
    </sheetNames>
    <sheetDataSet>
      <sheetData sheetId="0">
        <row r="7">
          <cell r="C7" t="str">
            <v>Автогрейдер пневмоколесный  ДЗ-122Б7</v>
          </cell>
        </row>
      </sheetData>
      <sheetData sheetId="1"/>
      <sheetData sheetId="2"/>
      <sheetData sheetId="3">
        <row r="8">
          <cell r="F8">
            <v>0</v>
          </cell>
        </row>
      </sheetData>
      <sheetData sheetId="4">
        <row r="71">
          <cell r="G71">
            <v>214.47239105488853</v>
          </cell>
        </row>
      </sheetData>
      <sheetData sheetId="5">
        <row r="8">
          <cell r="B8" t="str">
            <v>Газель ( Газ 33021) - платформа, УАЗ</v>
          </cell>
        </row>
      </sheetData>
      <sheetData sheetId="6">
        <row r="8">
          <cell r="B8" t="str">
            <v>Газель ( Газ 33021) - платформа, УАЗ</v>
          </cell>
        </row>
      </sheetData>
      <sheetData sheetId="7"/>
      <sheetData sheetId="8"/>
      <sheetData sheetId="9"/>
      <sheetData sheetId="10"/>
      <sheetData sheetId="11">
        <row r="3">
          <cell r="D3" t="str">
            <v>Газель ( Газ 33021) - платформа, УАЗ</v>
          </cell>
        </row>
      </sheetData>
      <sheetData sheetId="12">
        <row r="2">
          <cell r="H2" t="str">
            <v>по нормам</v>
          </cell>
        </row>
        <row r="3">
          <cell r="H3" t="str">
            <v>по расходу</v>
          </cell>
        </row>
        <row r="4">
          <cell r="H4" t="str">
            <v xml:space="preserve">по прямым </v>
          </cell>
        </row>
        <row r="5">
          <cell r="H5" t="str">
            <v>по з/п</v>
          </cell>
        </row>
      </sheetData>
      <sheetData sheetId="13">
        <row r="6">
          <cell r="CR6">
            <v>132197613.67592624</v>
          </cell>
        </row>
      </sheetData>
      <sheetData sheetId="14"/>
      <sheetData sheetId="15">
        <row r="7">
          <cell r="B7" t="str">
            <v>Автогрейдер пневмоколесный  ДЗ-122Б7</v>
          </cell>
        </row>
      </sheetData>
      <sheetData sheetId="16">
        <row r="7">
          <cell r="B7" t="str">
            <v>Автогрейдер пневмоколесный  ДЗ-122Б7</v>
          </cell>
        </row>
      </sheetData>
      <sheetData sheetId="17">
        <row r="6">
          <cell r="CH6">
            <v>78759.606090589747</v>
          </cell>
        </row>
      </sheetData>
      <sheetData sheetId="18"/>
      <sheetData sheetId="19">
        <row r="4">
          <cell r="C4">
            <v>101210.25081517232</v>
          </cell>
        </row>
      </sheetData>
      <sheetData sheetId="20">
        <row r="4">
          <cell r="C4">
            <v>98333.513307463698</v>
          </cell>
        </row>
      </sheetData>
      <sheetData sheetId="21">
        <row r="20">
          <cell r="E20">
            <v>1252.0661420808349</v>
          </cell>
        </row>
      </sheetData>
      <sheetData sheetId="22">
        <row r="20">
          <cell r="E20">
            <v>1252.0661420808349</v>
          </cell>
        </row>
      </sheetData>
      <sheetData sheetId="23">
        <row r="20">
          <cell r="E20">
            <v>1252.0661420808349</v>
          </cell>
        </row>
      </sheetData>
      <sheetData sheetId="24">
        <row r="12">
          <cell r="G12">
            <v>206.96568265916466</v>
          </cell>
        </row>
      </sheetData>
      <sheetData sheetId="25">
        <row r="11">
          <cell r="F11">
            <v>238.2999277676399</v>
          </cell>
        </row>
      </sheetData>
      <sheetData sheetId="26">
        <row r="19">
          <cell r="E19">
            <v>817.1895774615856</v>
          </cell>
        </row>
      </sheetData>
      <sheetData sheetId="27">
        <row r="11">
          <cell r="G11">
            <v>250.38643146796429</v>
          </cell>
        </row>
      </sheetData>
      <sheetData sheetId="28">
        <row r="11">
          <cell r="E11">
            <v>180.02222348945662</v>
          </cell>
        </row>
      </sheetData>
      <sheetData sheetId="29">
        <row r="11">
          <cell r="H11">
            <v>206.96568265916466</v>
          </cell>
        </row>
      </sheetData>
      <sheetData sheetId="30">
        <row r="12">
          <cell r="H12">
            <v>252.27061030008107</v>
          </cell>
        </row>
      </sheetData>
      <sheetData sheetId="31">
        <row r="16">
          <cell r="F16">
            <v>7.7397773570656634</v>
          </cell>
        </row>
      </sheetData>
      <sheetData sheetId="32">
        <row r="16">
          <cell r="E16">
            <v>2.1535824759209583</v>
          </cell>
        </row>
      </sheetData>
      <sheetData sheetId="33"/>
      <sheetData sheetId="34"/>
      <sheetData sheetId="35"/>
      <sheetData sheetId="36"/>
      <sheetData sheetId="37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Титул"/>
      <sheetName val="Содержание"/>
      <sheetName val="Настройка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9"/>
      <sheetName val="10"/>
      <sheetName val="11"/>
      <sheetName val="11.1"/>
      <sheetName val="11.2"/>
      <sheetName val="12"/>
      <sheetName val="13"/>
      <sheetName val="ИС8.1"/>
      <sheetName val="ИС8.2"/>
    </sheetNames>
    <sheetDataSet>
      <sheetData sheetId="0" refreshError="1"/>
      <sheetData sheetId="1" refreshError="1"/>
      <sheetData sheetId="2">
        <row r="3">
          <cell r="B3" t="str">
            <v>ОАО "СИБЭКО"</v>
          </cell>
        </row>
        <row r="4">
          <cell r="B4" t="str">
            <v>ОАО "Бийскэнерго"</v>
          </cell>
        </row>
        <row r="43">
          <cell r="B43" t="str">
            <v>Энергетика, генерация и сбыт</v>
          </cell>
        </row>
        <row r="44">
          <cell r="B44" t="str">
            <v>Энергетика, сбыт</v>
          </cell>
        </row>
        <row r="45">
          <cell r="B45" t="str">
            <v>Энергетика, сети</v>
          </cell>
        </row>
        <row r="46">
          <cell r="B46" t="str">
            <v>Управление жилым фондом</v>
          </cell>
        </row>
        <row r="47">
          <cell r="B47" t="str">
            <v>Машиностроение</v>
          </cell>
        </row>
        <row r="48">
          <cell r="B48" t="str">
            <v>Строительство</v>
          </cell>
        </row>
        <row r="49">
          <cell r="B49" t="str">
            <v>Инжиниринг</v>
          </cell>
        </row>
        <row r="50">
          <cell r="B50" t="str">
            <v>Проведение конкурсных процедур</v>
          </cell>
        </row>
        <row r="51">
          <cell r="B51" t="str">
            <v>Перевозки</v>
          </cell>
        </row>
        <row r="52">
          <cell r="B52" t="str">
            <v>Добыча угля</v>
          </cell>
        </row>
        <row r="53">
          <cell r="B53" t="str">
            <v>Сельское хозяйство</v>
          </cell>
        </row>
        <row r="54">
          <cell r="B54" t="str">
            <v>Сервис</v>
          </cell>
        </row>
      </sheetData>
      <sheetData sheetId="3"/>
      <sheetData sheetId="4"/>
      <sheetData sheetId="5"/>
      <sheetData sheetId="6">
        <row r="24">
          <cell r="B24" t="str">
            <v>НДС - 1 вид ставки 20%</v>
          </cell>
        </row>
        <row r="25">
          <cell r="B25" t="str">
            <v>НДС - 2 вид ставки 18%</v>
          </cell>
        </row>
        <row r="26">
          <cell r="B26" t="str">
            <v>НДС - 3 вид ставки 10%</v>
          </cell>
        </row>
        <row r="27">
          <cell r="B27" t="str">
            <v>НДС - 4 вид ставки 0%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  <sheetName val="Лист1"/>
      <sheetName val="FES"/>
      <sheetName val="Позиция"/>
      <sheetName val="Кедровский"/>
      <sheetName val="Списки"/>
      <sheetName val="UGOL"/>
      <sheetName val="Перечень"/>
      <sheetName val="Справочник коды"/>
      <sheetName val="Лист2"/>
      <sheetName val="ВАРИАНТ 3 РАБОЧИЙ"/>
      <sheetName val="20"/>
      <sheetName val="23"/>
      <sheetName val="26"/>
      <sheetName val="27"/>
      <sheetName val="28"/>
      <sheetName val="21"/>
      <sheetName val="29"/>
      <sheetName val="Справочники"/>
      <sheetName val="25"/>
      <sheetName val="19"/>
      <sheetName val="22"/>
      <sheetName val="24"/>
      <sheetName val="TEHSHEET"/>
      <sheetName val="план 2000"/>
      <sheetName val="Перегруппировка"/>
      <sheetName val="ПрЭС"/>
      <sheetName val="Главная для ТП"/>
      <sheetName val="1.15 (д.б.)"/>
      <sheetName val="Заголовок"/>
      <sheetName val="ФОТ по месяцам"/>
      <sheetName val="Смета ДУ и ПД"/>
      <sheetName val="Главная"/>
      <sheetName val="на_1_тут"/>
      <sheetName val="ВАРИАНТ_3_РАБОЧИЙ"/>
      <sheetName val="план_2000"/>
      <sheetName val="Главная_для_ТП"/>
      <sheetName val="1_15_(д_б_)"/>
      <sheetName val="EKDEB90"/>
      <sheetName val="Смета_"/>
      <sheetName val="БДР"/>
      <sheetName val="прочие доходы"/>
      <sheetName val="ТЭП ТНС утв."/>
      <sheetName val="КПЭ"/>
      <sheetName val="ОНА,ОНО"/>
      <sheetName val="база подразделение"/>
      <sheetName val="база статьи затрат"/>
      <sheetName val="T0"/>
      <sheetName val="реестр сф 2012"/>
      <sheetName val="Т6"/>
      <sheetName val="1. свод филиалы"/>
      <sheetName val="1. ИА"/>
      <sheetName val="1. свод ЛЭ"/>
      <sheetName val="Смета2 проект. раб."/>
      <sheetName val="Drop down lists"/>
      <sheetName val="служебная"/>
      <sheetName val="Итоги"/>
      <sheetName val="список"/>
      <sheetName val="Гр5(о)"/>
      <sheetName val="共機J"/>
      <sheetName val="Сводка - лизинг"/>
      <sheetName val="SET"/>
      <sheetName val="Сведения"/>
      <sheetName val="База"/>
      <sheetName val="Свод"/>
      <sheetName val="перекрестка"/>
      <sheetName val="16"/>
      <sheetName val="18.2"/>
      <sheetName val="4"/>
      <sheetName val="6"/>
      <sheetName val="6 Списки"/>
      <sheetName val="15"/>
      <sheetName val="17.1"/>
      <sheetName val="2.3"/>
      <sheetName val="P2.1"/>
      <sheetName val="control"/>
      <sheetName val="Регионы"/>
      <sheetName val="NEW-PANEL"/>
      <sheetName val="Свод сметы"/>
      <sheetName val="Handbook"/>
      <sheetName val="Автозаполнение"/>
      <sheetName val="П.8."/>
      <sheetName val="БД"/>
      <sheetName val="ID ПС"/>
      <sheetName val="Информ-я о регулируемой орг-и"/>
      <sheetName val="Нормы3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1"/>
      <sheetName val="2"/>
      <sheetName val="2.1"/>
      <sheetName val="3"/>
      <sheetName val="4"/>
      <sheetName val="5"/>
      <sheetName val="6"/>
      <sheetName val="8.1"/>
      <sheetName val="8.2"/>
      <sheetName val="8.3"/>
      <sheetName val="8.4"/>
      <sheetName val="9"/>
      <sheetName val="10"/>
      <sheetName val="11"/>
      <sheetName val="12"/>
      <sheetName val="13"/>
      <sheetName val="В1"/>
      <sheetName val="ИС2"/>
      <sheetName val="ИС5"/>
      <sheetName val="ИС6"/>
      <sheetName val="ИС8.1"/>
      <sheetName val="ИС8.2"/>
      <sheetName val="ИС8.3"/>
      <sheetName val="ИС8.4"/>
      <sheetName val="ИС9.1"/>
      <sheetName val="ИС9.2"/>
      <sheetName val="ИС10"/>
      <sheetName val="ИС11"/>
      <sheetName val="ИС12"/>
      <sheetName val="ИС13"/>
      <sheetName val="ИСВ1"/>
    </sheetNames>
    <sheetDataSet>
      <sheetData sheetId="0" refreshError="1"/>
      <sheetData sheetId="1" refreshError="1"/>
      <sheetData sheetId="2" refreshError="1">
        <row r="29">
          <cell r="B29" t="str">
            <v>Энергетика, генерация, сбыт</v>
          </cell>
        </row>
        <row r="131">
          <cell r="B131" t="str">
            <v>Первоначальный</v>
          </cell>
        </row>
        <row r="132">
          <cell r="B132" t="str">
            <v>Скорректированный</v>
          </cell>
        </row>
      </sheetData>
      <sheetData sheetId="3" refreshError="1"/>
      <sheetData sheetId="4" refreshError="1"/>
      <sheetData sheetId="5" refreshError="1"/>
      <sheetData sheetId="6" refreshError="1">
        <row r="28">
          <cell r="B28" t="str">
            <v>НДС - 1 вид ставки 20%</v>
          </cell>
        </row>
        <row r="75">
          <cell r="B75" t="str">
            <v>Изменение средней численности работников
занятых в ремонтах (хоз.способ)</v>
          </cell>
        </row>
        <row r="76">
          <cell r="B76" t="str">
            <v>Индекс ввести наименование 2</v>
          </cell>
        </row>
        <row r="77">
          <cell r="B77" t="str">
            <v>Индекс ввести наименование 3</v>
          </cell>
        </row>
        <row r="78">
          <cell r="B78" t="str">
            <v>Индекс ввести наименование 4</v>
          </cell>
        </row>
        <row r="79">
          <cell r="B79" t="str">
            <v>Индекс ввести наименование 5</v>
          </cell>
        </row>
        <row r="80">
          <cell r="B80" t="str">
            <v>Индекс ввести наименование 6</v>
          </cell>
        </row>
        <row r="81">
          <cell r="B81" t="str">
            <v>Индекс ввести наименование 7</v>
          </cell>
        </row>
        <row r="82">
          <cell r="B82" t="str">
            <v>Индекс ввести наименование 8</v>
          </cell>
        </row>
        <row r="83">
          <cell r="B83" t="str">
            <v>Индекс ввести наименование 9</v>
          </cell>
        </row>
        <row r="84">
          <cell r="B84" t="str">
            <v>Индекс ввести наименование 10</v>
          </cell>
        </row>
        <row r="85">
          <cell r="B85" t="str">
            <v>Индекс ввести наименование 11</v>
          </cell>
        </row>
        <row r="86">
          <cell r="B86" t="str">
            <v>Индекс ввести наименование 12</v>
          </cell>
        </row>
        <row r="87">
          <cell r="B87" t="str">
            <v>Индекс ввести наименование 13</v>
          </cell>
        </row>
        <row r="88">
          <cell r="B88" t="str">
            <v>Индекс ввести наименование 14</v>
          </cell>
        </row>
        <row r="89">
          <cell r="B89" t="str">
            <v>Индекс ввести наименование 15</v>
          </cell>
        </row>
        <row r="90">
          <cell r="B90" t="str">
            <v>Индекс ввести наименование 16</v>
          </cell>
        </row>
        <row r="91">
          <cell r="B91" t="str">
            <v>Индекс ввести наименование 17</v>
          </cell>
        </row>
        <row r="92">
          <cell r="B92" t="str">
            <v>Индекс ввести наименование 18</v>
          </cell>
        </row>
        <row r="93">
          <cell r="B93" t="str">
            <v>Индекс ввести наименование 19</v>
          </cell>
        </row>
        <row r="94">
          <cell r="B94" t="str">
            <v>Индекс ввести наименование 20</v>
          </cell>
        </row>
        <row r="95">
          <cell r="B95" t="str">
            <v>Индекс ввести наименование 21</v>
          </cell>
        </row>
        <row r="96">
          <cell r="B96" t="str">
            <v>Индекс ввести наименование 22</v>
          </cell>
        </row>
        <row r="97">
          <cell r="B97" t="str">
            <v>Индекс ввести наименование 23</v>
          </cell>
        </row>
        <row r="98">
          <cell r="B98" t="str">
            <v>Индекс ввести наименование 24</v>
          </cell>
        </row>
        <row r="99">
          <cell r="B99" t="str">
            <v>Индекс ввести наименование 25</v>
          </cell>
        </row>
        <row r="100">
          <cell r="B100" t="str">
            <v>Индекс ввести наименование 26</v>
          </cell>
        </row>
        <row r="101">
          <cell r="B101" t="str">
            <v>Индекс ввести наименование 27</v>
          </cell>
        </row>
        <row r="102">
          <cell r="B102" t="str">
            <v>Индекс ввести наименование 28</v>
          </cell>
        </row>
        <row r="103">
          <cell r="B103" t="str">
            <v>Снижение до "0"</v>
          </cell>
        </row>
        <row r="104">
          <cell r="B104" t="str">
            <v>Нулевой рост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Легенда"/>
      <sheetName val="Настройка"/>
      <sheetName val="Титул"/>
      <sheetName val="Содержание"/>
      <sheetName val="OR1"/>
      <sheetName val="OR2"/>
      <sheetName val="OR3"/>
      <sheetName val="OR4"/>
      <sheetName val="OR5"/>
      <sheetName val="OR6"/>
      <sheetName val="OR7"/>
      <sheetName val="OR8"/>
      <sheetName val="ПП1"/>
      <sheetName val="ПП2"/>
      <sheetName val="ПП2_ТС"/>
      <sheetName val="ПП3"/>
      <sheetName val="И12"/>
      <sheetName val="И9"/>
      <sheetName val="И10"/>
      <sheetName val="И11"/>
      <sheetName val="И13"/>
      <sheetName val="ИС8.1"/>
      <sheetName val="ИС8.2"/>
    </sheetNames>
    <sheetDataSet>
      <sheetData sheetId="0" refreshError="1"/>
      <sheetData sheetId="1">
        <row r="2">
          <cell r="B2">
            <v>2010</v>
          </cell>
        </row>
        <row r="3">
          <cell r="B3">
            <v>2011</v>
          </cell>
        </row>
        <row r="4">
          <cell r="B4">
            <v>2012</v>
          </cell>
        </row>
        <row r="5">
          <cell r="B5">
            <v>2013</v>
          </cell>
        </row>
        <row r="6">
          <cell r="B6">
            <v>2014</v>
          </cell>
        </row>
        <row r="7">
          <cell r="B7">
            <v>2015</v>
          </cell>
        </row>
        <row r="8">
          <cell r="B8">
            <v>2016</v>
          </cell>
        </row>
        <row r="9">
          <cell r="B9">
            <v>2017</v>
          </cell>
        </row>
        <row r="10">
          <cell r="B10">
            <v>2018</v>
          </cell>
        </row>
        <row r="11">
          <cell r="B11">
            <v>2019</v>
          </cell>
        </row>
        <row r="12">
          <cell r="B12">
            <v>2020</v>
          </cell>
        </row>
        <row r="13">
          <cell r="B13">
            <v>2021</v>
          </cell>
        </row>
        <row r="14">
          <cell r="B14">
            <v>2022</v>
          </cell>
        </row>
        <row r="15">
          <cell r="B15">
            <v>2023</v>
          </cell>
        </row>
        <row r="16">
          <cell r="B16">
            <v>2024</v>
          </cell>
        </row>
        <row r="17">
          <cell r="B17">
            <v>2025</v>
          </cell>
        </row>
      </sheetData>
      <sheetData sheetId="2" refreshError="1"/>
      <sheetData sheetId="3"/>
      <sheetData sheetId="4"/>
      <sheetData sheetId="5" refreshError="1"/>
      <sheetData sheetId="6"/>
      <sheetData sheetId="7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 refreshError="1"/>
      <sheetData sheetId="1">
        <row r="3">
          <cell r="B3" t="str">
            <v>ОАО "Группа Е4"</v>
          </cell>
        </row>
        <row r="96">
          <cell r="B96">
            <v>40544</v>
          </cell>
        </row>
        <row r="97">
          <cell r="B97">
            <v>40575</v>
          </cell>
        </row>
        <row r="98">
          <cell r="B98">
            <v>40603</v>
          </cell>
        </row>
        <row r="99">
          <cell r="B99">
            <v>40634</v>
          </cell>
        </row>
        <row r="100">
          <cell r="B100">
            <v>40664</v>
          </cell>
        </row>
        <row r="101">
          <cell r="B101">
            <v>40695</v>
          </cell>
        </row>
        <row r="102">
          <cell r="B102">
            <v>40725</v>
          </cell>
        </row>
        <row r="103">
          <cell r="B103">
            <v>40756</v>
          </cell>
        </row>
        <row r="104">
          <cell r="B104">
            <v>40787</v>
          </cell>
        </row>
        <row r="105">
          <cell r="B105">
            <v>40817</v>
          </cell>
        </row>
        <row r="106">
          <cell r="B106">
            <v>40848</v>
          </cell>
        </row>
        <row r="107">
          <cell r="B107">
            <v>40878</v>
          </cell>
        </row>
        <row r="108">
          <cell r="B108" t="str">
            <v>I квартал 2011 г.</v>
          </cell>
        </row>
        <row r="109">
          <cell r="B109" t="str">
            <v>II квартал 2011 г.</v>
          </cell>
        </row>
        <row r="110">
          <cell r="B110" t="str">
            <v>III квартал 2011 г.</v>
          </cell>
        </row>
        <row r="111">
          <cell r="B111" t="str">
            <v>IV квартал 2011 г.</v>
          </cell>
        </row>
        <row r="112">
          <cell r="B112" t="str">
            <v>6 месяцев 2011 г.</v>
          </cell>
        </row>
        <row r="113">
          <cell r="B113" t="str">
            <v>9 месяцев 2011 г.</v>
          </cell>
        </row>
        <row r="114">
          <cell r="B114" t="str">
            <v>2011 год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/>
      <sheetData sheetId="19"/>
      <sheetData sheetId="20" refreshError="1"/>
      <sheetData sheetId="21"/>
      <sheetData sheetId="22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Легенда"/>
      <sheetName val="Списки"/>
      <sheetName val="Настройка"/>
      <sheetName val="Титул"/>
      <sheetName val="Содержание"/>
      <sheetName val="Общ"/>
      <sheetName val="PI1"/>
      <sheetName val="PI2"/>
      <sheetName val="RU1"/>
      <sheetName val="RU1.1"/>
      <sheetName val="RU2"/>
      <sheetName val="RU2.1"/>
      <sheetName val="RU3"/>
      <sheetName val="УФ1.1"/>
      <sheetName val="УФ2"/>
      <sheetName val="М1"/>
      <sheetName val="М2"/>
      <sheetName val="В1"/>
      <sheetName val="И1"/>
      <sheetName val="И2"/>
      <sheetName val="И3"/>
      <sheetName val="И4"/>
      <sheetName val="И5"/>
      <sheetName val="И6"/>
      <sheetName val="И7"/>
      <sheetName val="И8"/>
      <sheetName val="И9"/>
      <sheetName val="И11"/>
      <sheetName val="И12"/>
      <sheetName val="И13"/>
      <sheetName val="ЭМ_ЕБП-ЭиФ_2020_июнь"/>
    </sheetNames>
    <sheetDataSet>
      <sheetData sheetId="0"/>
      <sheetData sheetId="1"/>
      <sheetData sheetId="2">
        <row r="2">
          <cell r="B2">
            <v>2010</v>
          </cell>
        </row>
        <row r="42">
          <cell r="B42" t="str">
            <v>Факт</v>
          </cell>
        </row>
        <row r="43">
          <cell r="B43" t="str">
            <v>Прогноз</v>
          </cell>
        </row>
      </sheetData>
      <sheetData sheetId="3">
        <row r="6">
          <cell r="D6">
            <v>2020</v>
          </cell>
        </row>
      </sheetData>
      <sheetData sheetId="4">
        <row r="21">
          <cell r="C21" t="str">
            <v>АО "Электромагистраль"</v>
          </cell>
        </row>
      </sheetData>
      <sheetData sheetId="5">
        <row r="25">
          <cell r="C25" t="str">
            <v>УФ2.      БЮДЖЕТ ДВИЖЕНИЯ ДЕНЕЖНЫХ СРЕДСТВ ПРЯМЫМ МЕТОДОМ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51">
          <cell r="CH251">
            <v>373.98424999999997</v>
          </cell>
        </row>
      </sheetData>
      <sheetData sheetId="15"/>
      <sheetData sheetId="16"/>
      <sheetData sheetId="17">
        <row r="15">
          <cell r="K15">
            <v>0</v>
          </cell>
        </row>
      </sheetData>
      <sheetData sheetId="18"/>
      <sheetData sheetId="19"/>
      <sheetData sheetId="20"/>
      <sheetData sheetId="21">
        <row r="15">
          <cell r="J15">
            <v>0</v>
          </cell>
        </row>
      </sheetData>
      <sheetData sheetId="22"/>
      <sheetData sheetId="23">
        <row r="15">
          <cell r="J15">
            <v>0</v>
          </cell>
        </row>
      </sheetData>
      <sheetData sheetId="24"/>
      <sheetData sheetId="25"/>
      <sheetData sheetId="26"/>
      <sheetData sheetId="27">
        <row r="15">
          <cell r="E15">
            <v>1793742.5321303431</v>
          </cell>
        </row>
      </sheetData>
      <sheetData sheetId="28"/>
      <sheetData sheetId="29"/>
      <sheetData sheetId="30"/>
      <sheetData sheetId="31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B!"/>
      <sheetName val="Списки"/>
      <sheetName val="Титул"/>
      <sheetName val="Содержание"/>
      <sheetName val="ЛС"/>
      <sheetName val="Общ"/>
      <sheetName val="PI1"/>
      <sheetName val="PI2"/>
      <sheetName val="PI3"/>
      <sheetName val="RU1"/>
      <sheetName val="RU2"/>
      <sheetName val="RU3"/>
      <sheetName val="RU1.1"/>
      <sheetName val="RU2.1"/>
      <sheetName val="УФ1"/>
      <sheetName val="УФ1.1"/>
      <sheetName val="УФ2"/>
      <sheetName val="М1"/>
      <sheetName val="М2"/>
      <sheetName val="М4"/>
      <sheetName val="В1"/>
      <sheetName val="В2"/>
      <sheetName val="В3"/>
      <sheetName val="В4"/>
      <sheetName val="В5"/>
      <sheetName val="В7"/>
      <sheetName val="В8"/>
      <sheetName val="В9"/>
      <sheetName val="В10"/>
      <sheetName val="В11"/>
      <sheetName val="В12"/>
      <sheetName val="В13"/>
      <sheetName val="В14"/>
    </sheetNames>
    <sheetDataSet>
      <sheetData sheetId="0"/>
      <sheetData sheetId="1">
        <row r="3">
          <cell r="B3" t="str">
            <v>ОАО "Группа Е4"</v>
          </cell>
        </row>
        <row r="4">
          <cell r="B4" t="str">
            <v>ОАО "Буреягэсстрой"</v>
          </cell>
        </row>
        <row r="5">
          <cell r="B5" t="str">
            <v>ОАО "Дальмостострой"</v>
          </cell>
        </row>
        <row r="6">
          <cell r="B6" t="str">
            <v>ОАО "Дальэнергомонтаж"</v>
          </cell>
        </row>
        <row r="7">
          <cell r="B7" t="str">
            <v>ОАО "Е4-СЗЭС"</v>
          </cell>
        </row>
        <row r="8">
          <cell r="B8" t="str">
            <v>ЗАО "Е4-СибКОТЭС"</v>
          </cell>
        </row>
        <row r="9">
          <cell r="B9" t="str">
            <v>ОАО "Е4-Центрэнергомонтаж"</v>
          </cell>
        </row>
        <row r="10">
          <cell r="B10" t="str">
            <v>ЗАО "Информационные технологии и связь"</v>
          </cell>
        </row>
        <row r="11">
          <cell r="B11" t="str">
            <v>ОАО "Киевский научно-исследовательский и проектно-конструкторский институт "Энергопроект"</v>
          </cell>
        </row>
        <row r="12">
          <cell r="B12" t="str">
            <v>ЗАО "МСТ"</v>
          </cell>
        </row>
        <row r="13">
          <cell r="B13" t="str">
            <v>ОАО "Сибтехэнерго"</v>
          </cell>
        </row>
        <row r="14">
          <cell r="B14" t="str">
            <v>ОАО "Сибирский ЭНТЦ"</v>
          </cell>
        </row>
        <row r="15">
          <cell r="B15" t="str">
            <v>ОАО "НПО ЦКТИ"</v>
          </cell>
        </row>
        <row r="16">
          <cell r="B16" t="str">
            <v>ООО "ЭССК-Инвест"</v>
          </cell>
        </row>
        <row r="17">
          <cell r="B17" t="str">
            <v>ЗАО "Сибэнерголизинг</v>
          </cell>
        </row>
        <row r="18">
          <cell r="B18" t="str">
            <v>ООО "КоПИТАНИЯ"</v>
          </cell>
        </row>
        <row r="19">
          <cell r="B19" t="str">
            <v>ОАО "Кудряшовское"</v>
          </cell>
        </row>
        <row r="20">
          <cell r="B20" t="str">
            <v>ООО "Кудряшовский мясокомбинат"</v>
          </cell>
        </row>
        <row r="21">
          <cell r="B21" t="str">
            <v>ОАО  КХК "Краснодонское"</v>
          </cell>
        </row>
        <row r="22">
          <cell r="B22" t="str">
            <v>ЗАО племзавод "Заволжское"</v>
          </cell>
        </row>
        <row r="23">
          <cell r="B23" t="str">
            <v>ОАО "Быструха"</v>
          </cell>
        </row>
        <row r="24">
          <cell r="B24" t="str">
            <v>ООО «Заволжские просторы»</v>
          </cell>
        </row>
        <row r="25">
          <cell r="B25" t="str">
            <v>ООО «Даниловские просторы»</v>
          </cell>
        </row>
        <row r="26">
          <cell r="B26" t="str">
            <v>ООО «Агро Капитал»</v>
          </cell>
        </row>
        <row r="27">
          <cell r="B27" t="str">
            <v>ООО Свинокомплекс "Хвалынский"</v>
          </cell>
        </row>
        <row r="28">
          <cell r="B28" t="str">
            <v>ОАО "Новосибирскэнерго"</v>
          </cell>
        </row>
        <row r="29">
          <cell r="B29" t="str">
            <v>ОАО "СИБЭКО"</v>
          </cell>
        </row>
        <row r="30">
          <cell r="B30" t="str">
            <v>Теплосбыт</v>
          </cell>
        </row>
        <row r="31">
          <cell r="B31" t="str">
            <v>ЗАО "АТП"</v>
          </cell>
        </row>
        <row r="32">
          <cell r="B32" t="str">
            <v>НОУ " Энергоцентр"</v>
          </cell>
        </row>
        <row r="33">
          <cell r="B33" t="str">
            <v>ООО "ЧОО "Электра"</v>
          </cell>
        </row>
        <row r="34">
          <cell r="B34" t="str">
            <v>ОАО "НГТЭ"</v>
          </cell>
        </row>
        <row r="35">
          <cell r="B35" t="str">
            <v>ОАО "Сибэнергострой"</v>
          </cell>
        </row>
        <row r="36">
          <cell r="B36" t="str">
            <v>ЗАО "ПРП"</v>
          </cell>
        </row>
        <row r="37">
          <cell r="B37" t="str">
            <v>ЗАО "Инженерный центр"</v>
          </cell>
        </row>
        <row r="38">
          <cell r="B38" t="str">
            <v>ЗАО "Энергоспецмонтаж"</v>
          </cell>
        </row>
        <row r="39">
          <cell r="B39" t="str">
            <v>ООО "Бийскэнерго"</v>
          </cell>
        </row>
        <row r="40">
          <cell r="B40" t="str">
            <v>ООО "Бийскэнерготеплотранзит"</v>
          </cell>
        </row>
        <row r="41">
          <cell r="B41" t="str">
            <v>ОАО "Бийскэнергосбыт"</v>
          </cell>
        </row>
        <row r="42">
          <cell r="B42" t="str">
            <v>ЗАО "РЭС"</v>
          </cell>
        </row>
        <row r="43">
          <cell r="B43" t="str">
            <v>ОАО "СибирьЭнерго"</v>
          </cell>
        </row>
        <row r="44">
          <cell r="B44" t="str">
            <v>Федеральный энергокомфорт</v>
          </cell>
        </row>
        <row r="45">
          <cell r="B45" t="str">
            <v>ОАО "Сибирьэнерго - Биллинг"</v>
          </cell>
        </row>
        <row r="46">
          <cell r="B46" t="str">
            <v>ЗАО "Сибирьэнерго - Комфорт"</v>
          </cell>
        </row>
        <row r="47">
          <cell r="B47" t="str">
            <v>НПО "Элсиб" ОАО</v>
          </cell>
        </row>
        <row r="48">
          <cell r="B48" t="str">
            <v>ООО "Энерготранс"</v>
          </cell>
        </row>
        <row r="49">
          <cell r="B49" t="str">
            <v>ОАО "Разрез Сереульский"</v>
          </cell>
        </row>
        <row r="50">
          <cell r="B50" t="str">
            <v>ЗАО "НЭСКО"</v>
          </cell>
        </row>
        <row r="51">
          <cell r="B51" t="str">
            <v>ЗАО "Строитель"</v>
          </cell>
        </row>
        <row r="52">
          <cell r="B52" t="str">
            <v>ЗАО "Игромакс Регионы"</v>
          </cell>
        </row>
        <row r="53">
          <cell r="B53" t="str">
            <v>ООО "Виртум"</v>
          </cell>
        </row>
        <row r="54">
          <cell r="B54" t="str">
            <v>ООО "Планета Развлечений СТАРЫЙ ОСКОЛ"</v>
          </cell>
        </row>
        <row r="55">
          <cell r="B55" t="str">
            <v>ООО "Планета Развлечений ЗАПАД"</v>
          </cell>
        </row>
        <row r="56">
          <cell r="B56" t="str">
            <v>ООО "Планета Развлечений ЕВРОПЕЙСКИЙ"</v>
          </cell>
        </row>
        <row r="57">
          <cell r="B57" t="str">
            <v>ООО "Планета Развлечений ВОРОНЕЖ"</v>
          </cell>
        </row>
        <row r="58">
          <cell r="B58" t="str">
            <v>ООО "Аксиома права"</v>
          </cell>
        </row>
        <row r="59">
          <cell r="B59">
            <v>0</v>
          </cell>
        </row>
        <row r="60">
          <cell r="B60">
            <v>0</v>
          </cell>
        </row>
        <row r="61">
          <cell r="B61">
            <v>0</v>
          </cell>
        </row>
        <row r="62">
          <cell r="B62">
            <v>0</v>
          </cell>
        </row>
        <row r="63">
          <cell r="B63">
            <v>0</v>
          </cell>
        </row>
        <row r="64">
          <cell r="B64">
            <v>0</v>
          </cell>
        </row>
        <row r="65">
          <cell r="B65">
            <v>0</v>
          </cell>
        </row>
        <row r="66">
          <cell r="B66">
            <v>0</v>
          </cell>
        </row>
        <row r="67">
          <cell r="B67">
            <v>0</v>
          </cell>
        </row>
      </sheetData>
      <sheetData sheetId="2">
        <row r="21">
          <cell r="H21" t="str">
            <v>ЗАО "РЭС"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6">
          <cell r="F56">
            <v>9639194</v>
          </cell>
        </row>
      </sheetData>
      <sheetData sheetId="12"/>
      <sheetData sheetId="13"/>
      <sheetData sheetId="14"/>
      <sheetData sheetId="15"/>
      <sheetData sheetId="16">
        <row r="150">
          <cell r="E150">
            <v>0</v>
          </cell>
        </row>
      </sheetData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Прил 1"/>
      <sheetName val="Прил. 1.1."/>
      <sheetName val="УЗ-21"/>
      <sheetName val="УЗ-21(1кв)"/>
      <sheetName val="УЗ-21(1кв)факт"/>
      <sheetName val="УЗ-21(2кв)"/>
      <sheetName val="УЗ-21(3кв)"/>
      <sheetName val="УЗ-21(4кв)"/>
      <sheetName val="УЗ-22"/>
      <sheetName val="УЗ-22(1кв)"/>
      <sheetName val="УЗ-22(2кв)"/>
      <sheetName val="УЗ-22(3кв)"/>
      <sheetName val="УЗ-22(4кв)"/>
      <sheetName val="УЗ-23"/>
      <sheetName val="УЗ-24"/>
      <sheetName val="УЗ-25"/>
      <sheetName val="УЗ-26"/>
      <sheetName val="УЗ-26 (1)"/>
      <sheetName val="УЗ-26 (2)"/>
      <sheetName val="УЗ-26 (3)"/>
      <sheetName val="УЗ-26 (4)"/>
      <sheetName val="УЗ-27"/>
      <sheetName val="УЗ-27 (1)"/>
      <sheetName val="УЗ-27 (2)"/>
      <sheetName val="УЗ-27 (3)"/>
      <sheetName val="УЗ-27 (4)"/>
      <sheetName val="УП-28"/>
      <sheetName val="УП-29"/>
      <sheetName val="УП-30"/>
      <sheetName val="Модуль2"/>
      <sheetName val="УП-32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Лист2"/>
      <sheetName val="Лист3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Объемы"/>
      <sheetName val="СКС"/>
      <sheetName val="пл-ф 01.06г."/>
      <sheetName val="Премия (Бизнес-план) "/>
      <sheetName val="Премия (БДР) "/>
      <sheetName val="Объемы "/>
      <sheetName val="СКС "/>
      <sheetName val="Качк_тепло"/>
      <sheetName val="Качк_электро"/>
      <sheetName val="Качк_вода"/>
      <sheetName val="Качк_стоки"/>
      <sheetName val="Качк_свод"/>
      <sheetName val="Н_Тура"/>
      <sheetName val="Первоур"/>
      <sheetName val="пл-ф 02.06г."/>
      <sheetName val="Дотация за февраль"/>
      <sheetName val="Анализ по субконто"/>
      <sheetName val="Объемы март "/>
      <sheetName val="Доходы март"/>
      <sheetName val="свод"/>
      <sheetName val="тэнергия"/>
      <sheetName val="котельные"/>
      <sheetName val="котельные 2"/>
      <sheetName val="ээнергия"/>
      <sheetName val="водоотведение"/>
      <sheetName val="водоснабжение"/>
      <sheetName val="прочие"/>
      <sheetName val="расшифровка по прочим"/>
      <sheetName val="анализ покупки ТЭР"/>
      <sheetName val="обьем продаж"/>
      <sheetName val="смета ахр"/>
      <sheetName val="приложение 2 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Лист1 (2)"/>
      <sheetName val="УЗ-21 (1полуг 2002)"/>
      <sheetName val="УЗ-21 (1полуг 2003 план)"/>
      <sheetName val="УЗ-21(1полуг2003факт)1"/>
      <sheetName val="УЗ-21 (1полуг 2003 факт)"/>
      <sheetName val="УЗ-22 (1полуг 2002)факт"/>
      <sheetName val="УЗ-22 (1полуг 2003)пл"/>
      <sheetName val="УЗ-22 (1полуг 2003)факт"/>
      <sheetName val="УЗ-23(1 полуг 2002)"/>
      <sheetName val="УЗ-23(1 полуг 2003)пл"/>
      <sheetName val="УЗ-23(1полуг 2003) факт"/>
      <sheetName val="УЗ-26 (1полуг 2002  факт)"/>
      <sheetName val="УЗ-26 (1полуг 2003 план)"/>
      <sheetName val="УЗ-26 (1полуг 2003 факт)"/>
      <sheetName val="выручка"/>
      <sheetName val="ТМЦ ремонт"/>
      <sheetName val="ремонт"/>
      <sheetName val="пуско-нал"/>
      <sheetName val="ОФ вне смет строек"/>
      <sheetName val="ОФ"/>
      <sheetName val="ОС до 10 тр"/>
      <sheetName val="НИОКР"/>
      <sheetName val="аренда"/>
      <sheetName val="диагностика"/>
      <sheetName val="гостехнадзор"/>
      <sheetName val="лицензии"/>
      <sheetName val="вода"/>
      <sheetName val="охрана окр ср"/>
      <sheetName val="типографские бланки"/>
      <sheetName val="ТМЦ канц"/>
      <sheetName val="командиров"/>
      <sheetName val="спецлитература"/>
      <sheetName val="2001"/>
      <sheetName val="Для выпадающих"/>
      <sheetName val="год"/>
      <sheetName val="П-16"/>
      <sheetName val="П-17"/>
      <sheetName val="П-18"/>
      <sheetName val="П-19"/>
      <sheetName val="_FES"/>
      <sheetName val="УФ1"/>
      <sheetName val="УЗ1"/>
      <sheetName val="Премия (Бизнес-план)"/>
      <sheetName val="Премия (БДР)"/>
      <sheetName val="Объемы март"/>
      <sheetName val="приложение 2"/>
      <sheetName val="Списки"/>
      <sheetName val="Справочники"/>
      <sheetName val="ЦФО"/>
      <sheetName val="А_КБК"/>
      <sheetName val="Спр-к"/>
      <sheetName val="SMetstrait"/>
      <sheetName val="ñâîä äî âí.îá."/>
      <sheetName val="ðàñø.äëÿ ÐÀÎ"/>
      <sheetName val="ðàñø.äëÿ ÐÀÎ ñòð.310"/>
      <sheetName val="Ëèñò1"/>
      <sheetName val="Ãðàôèêè_Ãêàë,òûñ.ðóá."/>
      <sheetName val="5.1_ÿíâàðü"/>
      <sheetName val="5.1_ôåâðàëü"/>
      <sheetName val="5.1_ìàðò"/>
      <sheetName val="Ý1.14 ÎÀÎ"/>
      <sheetName val="Ý1.15ÎÀÎ"/>
      <sheetName val="Ý1.14 ÇÝÑ"/>
      <sheetName val="Ý1.14ÖÝÑ"/>
      <sheetName val="Ý1.14ÂÝÑ"/>
      <sheetName val="Ý1.14ÞÝÑ"/>
      <sheetName val="Ý1.15ÇÝÑ"/>
      <sheetName val="Ý1.15ÖÝÑ"/>
      <sheetName val="Ý1.15ÂÝÑ"/>
      <sheetName val="Ý1.15ÞÝÑ"/>
      <sheetName val="1 êâ."/>
      <sheetName val="2 êâ."/>
      <sheetName val="3 êâ."/>
      <sheetName val="4 êâ."/>
      <sheetName val=" ãîä"/>
      <sheetName val="ÓÏ 33 ñâîä."/>
      <sheetName val="Ôàêò"/>
      <sheetName val="ïë. è ôàêò"/>
      <sheetName val="Ìîäóëü2"/>
      <sheetName val="Ìîäóëü1"/>
      <sheetName val="òèòóë"/>
      <sheetName val="À1"/>
      <sheetName val="À2"/>
      <sheetName val="ÏÝÏ2"/>
      <sheetName val="ÏÝÏ3"/>
      <sheetName val="Á1"/>
      <sheetName val="ÄÏÍ1"/>
      <sheetName val="ÄÏÍ2"/>
      <sheetName val="ÏÁ1"/>
      <sheetName val="ÏÁ2"/>
      <sheetName val="ÓÔ1 "/>
      <sheetName val="Ì2"/>
      <sheetName val="Ì3"/>
      <sheetName val="ÓÇ1 "/>
      <sheetName val="ÓÇ2"/>
      <sheetName val="ÓÏ1"/>
      <sheetName val="ÓÏ2"/>
      <sheetName val="ÓÏ3"/>
      <sheetName val="ÓÈ1"/>
      <sheetName val="ÓÈ2"/>
      <sheetName val="ÓÐ1"/>
      <sheetName val="È1"/>
      <sheetName val="È2"/>
      <sheetName val="ÓÔ2"/>
      <sheetName val="Ëèñò2"/>
      <sheetName val="Ëèñò3"/>
      <sheetName val="Ком потери"/>
      <sheetName val="1"/>
      <sheetName val="T25"/>
      <sheetName val="T31"/>
      <sheetName val="форма-прил к ф№1"/>
      <sheetName val="T0"/>
      <sheetName val="Лист"/>
      <sheetName val="навигация"/>
      <sheetName val="Т12"/>
      <sheetName val="Т3"/>
      <sheetName val="УФ-53 1кв02 скорр"/>
      <sheetName val="УФ-53 1кв 2002 факт "/>
      <sheetName val="УФ-53 2кв02 скорр"/>
      <sheetName val="УФ-53 3кв02скорр"/>
      <sheetName val="УФ-53 4кв02 скорр"/>
      <sheetName val="УФ-53 2002 всего"/>
      <sheetName val="TEHSHEET"/>
      <sheetName val="Заголовок"/>
      <sheetName val="под кредитное плечо 25%"/>
      <sheetName val="XLR_NoRangeSheet"/>
      <sheetName val="VLOOKUP"/>
      <sheetName val="INPUTMASTER"/>
      <sheetName val="Sheet2"/>
      <sheetName val="Данные для расчета"/>
      <sheetName val="расходы - ТБР"/>
      <sheetName val="модель - RAB окончат."/>
      <sheetName val="Индексация"/>
      <sheetName val="НВВ - предложение ок."/>
      <sheetName val="Расх. - предложение ок."/>
      <sheetName val="модель - ТБР "/>
      <sheetName val="Расчет расходов RAB окончат. "/>
      <sheetName val="Покупная энергия RAB"/>
      <sheetName val="Расходы - индексация"/>
      <sheetName val="Справочно"/>
      <sheetName val="t_Настройки"/>
      <sheetName val="Инфо"/>
      <sheetName val="СОК накладные (ТК-Бишкек)"/>
      <sheetName val="2013б_п"/>
      <sheetName val="ИТОГИ  по Н,Р,Э,Q"/>
      <sheetName val="материалы"/>
      <sheetName val="Лист13"/>
      <sheetName val="Макет"/>
      <sheetName val="КТ 13.1.1"/>
      <sheetName val="ИТ-бюджет"/>
      <sheetName val="Исходные"/>
      <sheetName val="t_проверки"/>
      <sheetName val="Сценарные условия"/>
      <sheetName val="Список ДЗО"/>
      <sheetName val="3 Программа реализации"/>
      <sheetName val="Топливо2009"/>
      <sheetName val="2009"/>
      <sheetName val="9. Смета затрат"/>
      <sheetName val="11 Прочие_расчет"/>
      <sheetName val="10. БДР"/>
      <sheetName val="InputTI"/>
      <sheetName val="Позиция"/>
      <sheetName val="map_nat"/>
      <sheetName val="map_RPG"/>
      <sheetName val="Profit &amp; Loss Total"/>
      <sheetName val="Контроль"/>
      <sheetName val="Отопление"/>
      <sheetName val="постоянные затраты"/>
      <sheetName val="ТЭП 1"/>
      <sheetName val="БДДС_нов"/>
      <sheetName val="График"/>
      <sheetName val="ПФВ-0.6"/>
      <sheetName val="ПТ-1.2факт"/>
      <sheetName val="Исх."/>
      <sheetName val="ДПН.Приток денежных средств"/>
      <sheetName val="ДПН.Отток денежных средств"/>
      <sheetName val="ДПН. Баланс наличности"/>
      <sheetName val="ДПН.Инвестиции и кредиты"/>
      <sheetName val="Титульный лист "/>
      <sheetName val="Титульный"/>
      <sheetName val="3.15"/>
      <sheetName val="2.Ê"/>
    </sheetNames>
    <sheetDataSet>
      <sheetData sheetId="0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 refreshError="1"/>
      <sheetData sheetId="29"/>
      <sheetData sheetId="30"/>
      <sheetData sheetId="31"/>
      <sheetData sheetId="32"/>
      <sheetData sheetId="33"/>
      <sheetData sheetId="34"/>
      <sheetData sheetId="35" refreshError="1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 refreshError="1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 refreshError="1"/>
      <sheetData sheetId="192" refreshError="1"/>
      <sheetData sheetId="193" refreshError="1"/>
      <sheetData sheetId="194" refreshError="1"/>
      <sheetData sheetId="195"/>
      <sheetData sheetId="196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/>
      <sheetData sheetId="334"/>
      <sheetData sheetId="335"/>
      <sheetData sheetId="336"/>
      <sheetData sheetId="337"/>
      <sheetData sheetId="338" refreshError="1"/>
      <sheetData sheetId="339" refreshError="1"/>
      <sheetData sheetId="34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-15"/>
      <sheetName val="П-15-с"/>
      <sheetName val="П-16"/>
      <sheetName val="П-16-с"/>
      <sheetName val="(т)П-17"/>
      <sheetName val="( )П-18"/>
      <sheetName val="П-19"/>
      <sheetName val="П-20"/>
      <sheetName val="УЗ-21"/>
      <sheetName val="УЗ-22"/>
      <sheetName val="УЗ-23"/>
      <sheetName val="УЗ-24"/>
      <sheetName val="УЗ-25-"/>
      <sheetName val="УЗ-26"/>
      <sheetName val="УЗ-27"/>
      <sheetName val="УП-28"/>
      <sheetName val="УП-29"/>
      <sheetName val="УП-30"/>
      <sheetName val="УП-31"/>
      <sheetName val="УП-32"/>
      <sheetName val="УП-33"/>
      <sheetName val="#ССЫЛКА"/>
      <sheetName val="FE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OLBARS"/>
    </sheetNames>
    <definedNames>
      <definedName name="copies"/>
    </defined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Т по машинам"/>
      <sheetName val="ФОТ круглосуточный"/>
      <sheetName val="2014"/>
      <sheetName val="расчет ОМиОТ УО"/>
      <sheetName val="Лист6"/>
      <sheetName val="ФОТ на 2014 год, 20.02.2014"/>
    </sheetNames>
    <definedNames>
      <definedName name="ggjgj" sheetId="1"/>
      <definedName name="Шр" sheetId="1"/>
    </definedNames>
    <sheetDataSet>
      <sheetData sheetId="0">
        <row r="8">
          <cell r="BT8" t="str">
            <v>Автогрейдер пневмоколесный  ДЗ-98</v>
          </cell>
        </row>
      </sheetData>
      <sheetData sheetId="1"/>
      <sheetData sheetId="2"/>
      <sheetData sheetId="3"/>
      <sheetData sheetId="4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R Form 1 &amp; 2"/>
      <sheetName val="Tier1"/>
      <sheetName val="P&amp;L Support"/>
      <sheetName val="IAS Fin Stats"/>
      <sheetName val="CashFlows"/>
      <sheetName val="Adjustments"/>
      <sheetName val="D Tax"/>
      <sheetName val="Equity statement SC"/>
      <sheetName val="without imp 00"/>
      <sheetName val="without imp 99"/>
      <sheetName val="DCF_'01-'21"/>
      <sheetName val="Disclosure"/>
      <sheetName val="Entries"/>
      <sheetName val="Disclosure old"/>
      <sheetName val="Module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Инструкция"/>
      <sheetName val="Справочники"/>
      <sheetName val="Индексы"/>
      <sheetName val="0.3"/>
      <sheetName val="0"/>
      <sheetName val="0.1"/>
      <sheetName val="1"/>
      <sheetName val="2"/>
      <sheetName val="ТоТЭЦ-2 уд"/>
      <sheetName val="ТЭЦ ВАЗ-3 уд"/>
      <sheetName val="НкТЭЦ-2-2 вариант"/>
      <sheetName val="2.1"/>
      <sheetName val="2.2"/>
      <sheetName val="2.3"/>
      <sheetName val="4"/>
      <sheetName val="РчСтЭЭ"/>
      <sheetName val="РчСтЭЭ_УП"/>
      <sheetName val="РчСтЭЭ_Ф"/>
      <sheetName val="РчСтГМ"/>
      <sheetName val="РчСтГМ_УП"/>
      <sheetName val="РчСтГМ_Ф"/>
      <sheetName val="ИП"/>
      <sheetName val="Ист-ики финанс-я"/>
      <sheetName val="Расчет прибыли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0">
          <cell r="E20" t="str">
            <v>L7.4</v>
          </cell>
          <cell r="G20">
            <v>259531.91948880002</v>
          </cell>
        </row>
        <row r="24">
          <cell r="G24">
            <v>187734.27693487064</v>
          </cell>
        </row>
        <row r="25">
          <cell r="G25">
            <v>198473.26020107273</v>
          </cell>
        </row>
        <row r="26">
          <cell r="G26">
            <v>153324.92000000001</v>
          </cell>
        </row>
        <row r="28">
          <cell r="G28">
            <v>191832.47290346003</v>
          </cell>
        </row>
        <row r="29">
          <cell r="E29" t="str">
            <v>L7.7.4.3</v>
          </cell>
          <cell r="G29">
            <v>1068.0999999999999</v>
          </cell>
        </row>
        <row r="30">
          <cell r="G30">
            <v>36057.688800000004</v>
          </cell>
        </row>
        <row r="31">
          <cell r="G31">
            <v>0</v>
          </cell>
        </row>
        <row r="32">
          <cell r="G32">
            <v>15183.92</v>
          </cell>
        </row>
        <row r="33">
          <cell r="G33">
            <v>15071.91</v>
          </cell>
        </row>
        <row r="34">
          <cell r="G34">
            <v>284</v>
          </cell>
        </row>
        <row r="35">
          <cell r="G35">
            <v>5382</v>
          </cell>
        </row>
        <row r="36">
          <cell r="G36">
            <v>6079.8672500000002</v>
          </cell>
        </row>
        <row r="37">
          <cell r="G37">
            <v>94182.281474289921</v>
          </cell>
        </row>
        <row r="38">
          <cell r="G38">
            <v>26945</v>
          </cell>
        </row>
        <row r="39">
          <cell r="E39" t="str">
            <v>L7.7.12</v>
          </cell>
          <cell r="G39">
            <v>40466.800000000003</v>
          </cell>
        </row>
        <row r="40">
          <cell r="G40">
            <v>670454.25656184379</v>
          </cell>
        </row>
        <row r="42">
          <cell r="G42">
            <v>20482.38</v>
          </cell>
        </row>
        <row r="43">
          <cell r="G43">
            <v>32161.68184492</v>
          </cell>
        </row>
        <row r="44">
          <cell r="G44">
            <v>256249.1998</v>
          </cell>
        </row>
        <row r="45">
          <cell r="G45">
            <v>0</v>
          </cell>
        </row>
        <row r="46">
          <cell r="G46">
            <v>0</v>
          </cell>
        </row>
        <row r="47">
          <cell r="G47">
            <v>0</v>
          </cell>
        </row>
        <row r="51">
          <cell r="E51" t="str">
            <v>L9.3</v>
          </cell>
          <cell r="G51">
            <v>1255396</v>
          </cell>
        </row>
        <row r="55">
          <cell r="E55" t="str">
            <v>L9.4.3</v>
          </cell>
          <cell r="G55">
            <v>1255396</v>
          </cell>
        </row>
        <row r="58">
          <cell r="G58">
            <v>0</v>
          </cell>
        </row>
        <row r="59">
          <cell r="G59">
            <v>75765.859491055759</v>
          </cell>
        </row>
        <row r="60">
          <cell r="G60">
            <v>33373.146508999998</v>
          </cell>
        </row>
        <row r="61">
          <cell r="G61">
            <v>6983.3161052660935</v>
          </cell>
        </row>
        <row r="62">
          <cell r="E62" t="str">
            <v>L10.5</v>
          </cell>
        </row>
        <row r="63">
          <cell r="G63">
            <v>23544</v>
          </cell>
        </row>
        <row r="65">
          <cell r="E65" t="str">
            <v>L10.10</v>
          </cell>
          <cell r="G65">
            <v>289711</v>
          </cell>
        </row>
        <row r="67">
          <cell r="E67" t="str">
            <v>L11</v>
          </cell>
        </row>
        <row r="70">
          <cell r="G70">
            <v>-114236.58673508909</v>
          </cell>
        </row>
        <row r="75">
          <cell r="E75" t="str">
            <v>L13.3</v>
          </cell>
          <cell r="G75">
            <v>85251</v>
          </cell>
        </row>
        <row r="83">
          <cell r="G83">
            <v>252881.75193283148</v>
          </cell>
        </row>
        <row r="100">
          <cell r="E100" t="str">
            <v>Mes</v>
          </cell>
          <cell r="G100">
            <v>12</v>
          </cell>
        </row>
        <row r="102">
          <cell r="E102" t="str">
            <v>L22</v>
          </cell>
          <cell r="G102">
            <v>52.892673026487238</v>
          </cell>
        </row>
        <row r="103">
          <cell r="E103" t="str">
            <v>L23</v>
          </cell>
          <cell r="G103">
            <v>50</v>
          </cell>
        </row>
      </sheetData>
      <sheetData sheetId="6" refreshError="1"/>
      <sheetData sheetId="7" refreshError="1">
        <row r="8">
          <cell r="S8">
            <v>710</v>
          </cell>
          <cell r="T8">
            <v>1172</v>
          </cell>
          <cell r="U8">
            <v>470</v>
          </cell>
          <cell r="V8">
            <v>440</v>
          </cell>
          <cell r="W8">
            <v>236</v>
          </cell>
          <cell r="X8">
            <v>183.7</v>
          </cell>
          <cell r="Y8">
            <v>255</v>
          </cell>
          <cell r="Z8">
            <v>53</v>
          </cell>
          <cell r="AD8">
            <v>710</v>
          </cell>
          <cell r="AE8">
            <v>1172</v>
          </cell>
          <cell r="AF8">
            <v>470</v>
          </cell>
          <cell r="AG8">
            <v>440</v>
          </cell>
          <cell r="AH8">
            <v>236</v>
          </cell>
          <cell r="AI8">
            <v>183.7</v>
          </cell>
          <cell r="AJ8">
            <v>255</v>
          </cell>
          <cell r="AK8">
            <v>53</v>
          </cell>
        </row>
        <row r="9">
          <cell r="S9">
            <v>0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0</v>
          </cell>
          <cell r="Y9">
            <v>0</v>
          </cell>
          <cell r="Z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</row>
        <row r="10"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0</v>
          </cell>
          <cell r="Z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</row>
        <row r="11">
          <cell r="S11">
            <v>710</v>
          </cell>
          <cell r="T11">
            <v>1172</v>
          </cell>
          <cell r="U11">
            <v>470</v>
          </cell>
          <cell r="V11">
            <v>440</v>
          </cell>
          <cell r="W11">
            <v>236</v>
          </cell>
          <cell r="X11">
            <v>183.7</v>
          </cell>
          <cell r="Y11">
            <v>255</v>
          </cell>
          <cell r="Z11">
            <v>53</v>
          </cell>
          <cell r="AD11">
            <v>710</v>
          </cell>
          <cell r="AE11">
            <v>1172</v>
          </cell>
          <cell r="AF11">
            <v>470</v>
          </cell>
          <cell r="AG11">
            <v>440</v>
          </cell>
          <cell r="AH11">
            <v>236</v>
          </cell>
          <cell r="AI11">
            <v>183.7</v>
          </cell>
          <cell r="AJ11">
            <v>255</v>
          </cell>
          <cell r="AK11">
            <v>53</v>
          </cell>
        </row>
        <row r="12">
          <cell r="S12">
            <v>710</v>
          </cell>
          <cell r="T12">
            <v>1172</v>
          </cell>
          <cell r="U12">
            <v>470</v>
          </cell>
          <cell r="V12">
            <v>440</v>
          </cell>
          <cell r="W12">
            <v>236</v>
          </cell>
          <cell r="X12">
            <v>183.7</v>
          </cell>
          <cell r="Y12">
            <v>255</v>
          </cell>
          <cell r="Z12">
            <v>53</v>
          </cell>
          <cell r="AD12">
            <v>710</v>
          </cell>
          <cell r="AE12">
            <v>1172</v>
          </cell>
          <cell r="AF12">
            <v>470</v>
          </cell>
          <cell r="AG12">
            <v>440</v>
          </cell>
          <cell r="AH12">
            <v>236</v>
          </cell>
          <cell r="AI12">
            <v>183.7</v>
          </cell>
          <cell r="AJ12">
            <v>255</v>
          </cell>
          <cell r="AK12">
            <v>53</v>
          </cell>
        </row>
        <row r="13">
          <cell r="S13">
            <v>90</v>
          </cell>
          <cell r="T13">
            <v>0</v>
          </cell>
          <cell r="U13">
            <v>175</v>
          </cell>
          <cell r="V13">
            <v>20</v>
          </cell>
          <cell r="W13">
            <v>114</v>
          </cell>
          <cell r="X13">
            <v>0</v>
          </cell>
          <cell r="Y13">
            <v>28</v>
          </cell>
          <cell r="Z13">
            <v>0</v>
          </cell>
          <cell r="AD13">
            <v>90</v>
          </cell>
          <cell r="AE13">
            <v>0</v>
          </cell>
          <cell r="AF13">
            <v>175</v>
          </cell>
          <cell r="AG13">
            <v>0</v>
          </cell>
          <cell r="AH13">
            <v>114</v>
          </cell>
          <cell r="AI13">
            <v>0</v>
          </cell>
          <cell r="AJ13">
            <v>28</v>
          </cell>
          <cell r="AK13">
            <v>0</v>
          </cell>
        </row>
        <row r="14">
          <cell r="S14">
            <v>54.6</v>
          </cell>
          <cell r="T14">
            <v>125</v>
          </cell>
          <cell r="U14">
            <v>49.1</v>
          </cell>
          <cell r="V14">
            <v>41.2</v>
          </cell>
          <cell r="W14">
            <v>21.2</v>
          </cell>
          <cell r="X14">
            <v>39.200000000000003</v>
          </cell>
          <cell r="Y14">
            <v>44.7</v>
          </cell>
          <cell r="Z14">
            <v>8</v>
          </cell>
          <cell r="AD14">
            <v>53.7</v>
          </cell>
          <cell r="AE14">
            <v>131.6</v>
          </cell>
          <cell r="AF14">
            <v>48.9</v>
          </cell>
          <cell r="AG14">
            <v>52</v>
          </cell>
          <cell r="AH14">
            <v>15</v>
          </cell>
          <cell r="AI14">
            <v>19.5</v>
          </cell>
          <cell r="AJ14">
            <v>22</v>
          </cell>
          <cell r="AK14">
            <v>7</v>
          </cell>
        </row>
        <row r="16">
          <cell r="H16">
            <v>14</v>
          </cell>
          <cell r="I16">
            <v>17</v>
          </cell>
          <cell r="J16">
            <v>10</v>
          </cell>
          <cell r="K16">
            <v>7</v>
          </cell>
          <cell r="L16">
            <v>4</v>
          </cell>
          <cell r="M16">
            <v>4</v>
          </cell>
          <cell r="N16">
            <v>5</v>
          </cell>
          <cell r="O16">
            <v>0</v>
          </cell>
          <cell r="S16">
            <v>14</v>
          </cell>
          <cell r="T16">
            <v>17</v>
          </cell>
          <cell r="U16">
            <v>6</v>
          </cell>
          <cell r="V16">
            <v>7</v>
          </cell>
          <cell r="W16">
            <v>4</v>
          </cell>
          <cell r="X16">
            <v>2.5</v>
          </cell>
          <cell r="Y16">
            <v>5.0999999999999996</v>
          </cell>
        </row>
        <row r="17">
          <cell r="H17">
            <v>18.7</v>
          </cell>
          <cell r="I17">
            <v>57.7</v>
          </cell>
          <cell r="J17">
            <v>19</v>
          </cell>
          <cell r="K17">
            <v>15.7</v>
          </cell>
          <cell r="L17">
            <v>4.2</v>
          </cell>
          <cell r="M17">
            <v>0</v>
          </cell>
          <cell r="N17">
            <v>0</v>
          </cell>
          <cell r="O17">
            <v>0</v>
          </cell>
          <cell r="S17">
            <v>19</v>
          </cell>
          <cell r="T17">
            <v>26</v>
          </cell>
          <cell r="U17">
            <v>19</v>
          </cell>
          <cell r="V17">
            <v>8</v>
          </cell>
          <cell r="W17">
            <v>6</v>
          </cell>
          <cell r="X17">
            <v>1.7</v>
          </cell>
          <cell r="Y17">
            <v>25</v>
          </cell>
        </row>
        <row r="18">
          <cell r="H18">
            <v>0</v>
          </cell>
          <cell r="I18">
            <v>3.6</v>
          </cell>
          <cell r="J18">
            <v>0</v>
          </cell>
          <cell r="K18">
            <v>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T18">
            <v>23</v>
          </cell>
          <cell r="V18">
            <v>6</v>
          </cell>
          <cell r="W18">
            <v>0</v>
          </cell>
          <cell r="X18">
            <v>0</v>
          </cell>
        </row>
        <row r="19">
          <cell r="H19">
            <v>19.100000000000001</v>
          </cell>
          <cell r="I19">
            <v>91.4</v>
          </cell>
          <cell r="J19">
            <v>19.600000000000001</v>
          </cell>
          <cell r="K19">
            <v>18.7</v>
          </cell>
          <cell r="L19">
            <v>5.0999999999999996</v>
          </cell>
          <cell r="M19">
            <v>15.3</v>
          </cell>
          <cell r="N19">
            <v>26.7</v>
          </cell>
          <cell r="O19">
            <v>3.1</v>
          </cell>
          <cell r="S19">
            <v>21.6</v>
          </cell>
          <cell r="T19">
            <v>59</v>
          </cell>
          <cell r="U19">
            <v>24.1</v>
          </cell>
          <cell r="V19">
            <v>20.2</v>
          </cell>
          <cell r="W19">
            <v>11.2</v>
          </cell>
          <cell r="X19">
            <v>35</v>
          </cell>
          <cell r="Y19">
            <v>14.6</v>
          </cell>
          <cell r="Z19">
            <v>8</v>
          </cell>
        </row>
        <row r="20">
          <cell r="H20">
            <v>188.3</v>
          </cell>
          <cell r="I20">
            <v>229.7</v>
          </cell>
          <cell r="J20">
            <v>64.099999999999994</v>
          </cell>
          <cell r="K20">
            <v>118.9</v>
          </cell>
          <cell r="L20">
            <v>33.299999999999997</v>
          </cell>
          <cell r="M20">
            <v>58.7</v>
          </cell>
          <cell r="N20">
            <v>80.3</v>
          </cell>
          <cell r="O20">
            <v>24.4</v>
          </cell>
          <cell r="S20">
            <v>187</v>
          </cell>
          <cell r="T20">
            <v>234</v>
          </cell>
          <cell r="U20">
            <v>63</v>
          </cell>
          <cell r="V20">
            <v>119</v>
          </cell>
          <cell r="W20">
            <v>34</v>
          </cell>
          <cell r="X20">
            <v>42.5</v>
          </cell>
          <cell r="Y20">
            <v>83</v>
          </cell>
          <cell r="Z20">
            <v>22</v>
          </cell>
        </row>
        <row r="22">
          <cell r="I22">
            <v>35</v>
          </cell>
          <cell r="J22">
            <v>0</v>
          </cell>
          <cell r="T22">
            <v>35</v>
          </cell>
          <cell r="AE22">
            <v>35</v>
          </cell>
        </row>
        <row r="23">
          <cell r="I23">
            <v>0</v>
          </cell>
          <cell r="J23">
            <v>0</v>
          </cell>
        </row>
        <row r="24">
          <cell r="H24">
            <v>100</v>
          </cell>
          <cell r="I24">
            <v>96</v>
          </cell>
          <cell r="J24">
            <v>54</v>
          </cell>
          <cell r="K24">
            <v>99</v>
          </cell>
          <cell r="L24">
            <v>23</v>
          </cell>
          <cell r="M24">
            <v>17</v>
          </cell>
          <cell r="N24">
            <v>58</v>
          </cell>
          <cell r="O24">
            <v>24.4</v>
          </cell>
          <cell r="S24">
            <v>100</v>
          </cell>
          <cell r="T24">
            <v>101</v>
          </cell>
          <cell r="U24">
            <v>54</v>
          </cell>
          <cell r="V24">
            <v>99</v>
          </cell>
          <cell r="W24">
            <v>23</v>
          </cell>
          <cell r="X24">
            <v>17</v>
          </cell>
          <cell r="Y24">
            <v>62</v>
          </cell>
          <cell r="Z24">
            <v>22</v>
          </cell>
          <cell r="AD24">
            <v>100</v>
          </cell>
          <cell r="AE24">
            <v>101</v>
          </cell>
          <cell r="AF24">
            <v>54</v>
          </cell>
          <cell r="AG24">
            <v>97</v>
          </cell>
          <cell r="AH24">
            <v>23</v>
          </cell>
          <cell r="AI24">
            <v>17</v>
          </cell>
          <cell r="AJ24">
            <v>62</v>
          </cell>
          <cell r="AK24">
            <v>22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>
        <row r="28">
          <cell r="J28">
            <v>0</v>
          </cell>
          <cell r="K28">
            <v>0</v>
          </cell>
          <cell r="L28">
            <v>0</v>
          </cell>
          <cell r="M28">
            <v>344.93001710571332</v>
          </cell>
          <cell r="N28">
            <v>344.93001710571332</v>
          </cell>
          <cell r="O28">
            <v>344.93001710571332</v>
          </cell>
          <cell r="P28">
            <v>322.14757067056536</v>
          </cell>
          <cell r="Q28">
            <v>322.14757067056536</v>
          </cell>
          <cell r="R28">
            <v>322.14757067056536</v>
          </cell>
          <cell r="S28">
            <v>442.21632015382767</v>
          </cell>
          <cell r="T28">
            <v>442.21632015382767</v>
          </cell>
          <cell r="U28">
            <v>442.21632015382767</v>
          </cell>
          <cell r="V28">
            <v>316.23290389657353</v>
          </cell>
          <cell r="W28">
            <v>316.23290389657353</v>
          </cell>
          <cell r="X28">
            <v>316.23290389657353</v>
          </cell>
          <cell r="Y28">
            <v>398.48360781011195</v>
          </cell>
          <cell r="Z28">
            <v>398.48360781011195</v>
          </cell>
          <cell r="AA28">
            <v>398.48360781011195</v>
          </cell>
          <cell r="AB28">
            <v>386.15090133802119</v>
          </cell>
          <cell r="AC28">
            <v>386.15090133802119</v>
          </cell>
          <cell r="AD28">
            <v>386.15090133802119</v>
          </cell>
          <cell r="AE28">
            <v>335.13509006004</v>
          </cell>
          <cell r="AF28">
            <v>335.13509006004</v>
          </cell>
          <cell r="AG28">
            <v>335.13509006004</v>
          </cell>
          <cell r="AH28">
            <v>395.95421810699594</v>
          </cell>
          <cell r="AI28">
            <v>395.95421810699594</v>
          </cell>
          <cell r="AJ28">
            <v>395.95421810699594</v>
          </cell>
          <cell r="AK28">
            <v>0</v>
          </cell>
          <cell r="AL28">
            <v>0</v>
          </cell>
          <cell r="AM28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45.242648555068065</v>
          </cell>
          <cell r="H40">
            <v>45.242648555068065</v>
          </cell>
          <cell r="I40">
            <v>45.242648555068065</v>
          </cell>
          <cell r="J40">
            <v>0</v>
          </cell>
          <cell r="K40">
            <v>0</v>
          </cell>
          <cell r="L40">
            <v>0</v>
          </cell>
          <cell r="M40">
            <v>45.242648555068065</v>
          </cell>
          <cell r="N40">
            <v>45.242648555068065</v>
          </cell>
          <cell r="O40">
            <v>45.242648555068065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E56" t="str">
            <v>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E57" t="str">
            <v>19</v>
          </cell>
          <cell r="F57" t="str">
            <v>%</v>
          </cell>
          <cell r="G57">
            <v>0.57975942693992233</v>
          </cell>
          <cell r="H57">
            <v>0.57975942693992233</v>
          </cell>
          <cell r="I57">
            <v>0.57975942693992233</v>
          </cell>
          <cell r="K57">
            <v>0</v>
          </cell>
          <cell r="L57">
            <v>0</v>
          </cell>
          <cell r="M57">
            <v>2.6907309502215373</v>
          </cell>
          <cell r="N57">
            <v>2.6907309502215373</v>
          </cell>
          <cell r="O57">
            <v>2.6907309502215373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E58" t="str">
            <v>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65">
          <cell r="C65" t="str">
            <v>Другие виды топлива</v>
          </cell>
          <cell r="D65" t="str">
            <v>L19</v>
          </cell>
          <cell r="E65" t="str">
            <v>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E66" t="str">
            <v>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E70" t="str">
            <v>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E71" t="str">
            <v>20</v>
          </cell>
          <cell r="G71">
            <v>0.77999997661340725</v>
          </cell>
          <cell r="H71">
            <v>0.77999997661340725</v>
          </cell>
          <cell r="I71">
            <v>0.77999997661340725</v>
          </cell>
          <cell r="K71">
            <v>0</v>
          </cell>
          <cell r="L71">
            <v>0</v>
          </cell>
          <cell r="M71">
            <v>0.77999997661340725</v>
          </cell>
          <cell r="N71">
            <v>0.77999997661340725</v>
          </cell>
          <cell r="O71">
            <v>0.77999997661340725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E72" t="str">
            <v>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9">
          <cell r="C79" t="str">
            <v>Другие виды топлива</v>
          </cell>
          <cell r="D79" t="str">
            <v>L20</v>
          </cell>
          <cell r="E79" t="str">
            <v>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E80" t="str">
            <v>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E84" t="str">
            <v>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E85" t="str">
            <v>21</v>
          </cell>
          <cell r="F85" t="str">
            <v>тыс. тнт</v>
          </cell>
          <cell r="G85">
            <v>58.003397322525508</v>
          </cell>
          <cell r="H85">
            <v>58.003397322525508</v>
          </cell>
          <cell r="I85">
            <v>58.003397322525508</v>
          </cell>
          <cell r="J85">
            <v>0</v>
          </cell>
          <cell r="K85">
            <v>0</v>
          </cell>
          <cell r="L85">
            <v>0</v>
          </cell>
          <cell r="M85">
            <v>58.003397322525508</v>
          </cell>
          <cell r="N85">
            <v>58.003397322525508</v>
          </cell>
          <cell r="O85">
            <v>58.003397322525508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E86" t="str">
            <v>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E93" t="str">
            <v>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E94" t="str">
            <v>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521.0474865022079</v>
          </cell>
          <cell r="H99">
            <v>492.51386212395386</v>
          </cell>
          <cell r="I99">
            <v>0</v>
          </cell>
          <cell r="K99">
            <v>0</v>
          </cell>
          <cell r="L99">
            <v>0</v>
          </cell>
          <cell r="M99">
            <v>521.0474865022079</v>
          </cell>
          <cell r="N99">
            <v>492.51386212395386</v>
          </cell>
          <cell r="O99">
            <v>0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M101">
            <v>692.18011933506011</v>
          </cell>
          <cell r="N101">
            <v>182.05218786</v>
          </cell>
          <cell r="O101">
            <v>0</v>
          </cell>
          <cell r="P101">
            <v>4553.2857383999999</v>
          </cell>
          <cell r="Q101">
            <v>1343.718854332579</v>
          </cell>
          <cell r="R101">
            <v>0</v>
          </cell>
          <cell r="S101">
            <v>2403.4457383999998</v>
          </cell>
          <cell r="T101">
            <v>0</v>
          </cell>
          <cell r="U101">
            <v>0</v>
          </cell>
          <cell r="V101">
            <v>3485.6435033600001</v>
          </cell>
          <cell r="W101">
            <v>990.51641212837694</v>
          </cell>
          <cell r="X101">
            <v>0</v>
          </cell>
          <cell r="Y101">
            <v>1992.5757383999999</v>
          </cell>
          <cell r="Z101">
            <v>1781.330379682865</v>
          </cell>
          <cell r="AA101">
            <v>0</v>
          </cell>
          <cell r="AB101">
            <v>2803.7757384000001</v>
          </cell>
          <cell r="AC101">
            <v>652.12016502360609</v>
          </cell>
          <cell r="AD101">
            <v>0</v>
          </cell>
          <cell r="AE101">
            <v>3594.4757384</v>
          </cell>
          <cell r="AF101">
            <v>914.71961047995853</v>
          </cell>
          <cell r="AG101">
            <v>0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1337.6634050632911</v>
          </cell>
          <cell r="N103">
            <v>0</v>
          </cell>
          <cell r="O103">
            <v>0</v>
          </cell>
          <cell r="P103">
            <v>1337.0785063291141</v>
          </cell>
          <cell r="Q103">
            <v>0</v>
          </cell>
          <cell r="R103">
            <v>0</v>
          </cell>
          <cell r="S103">
            <v>1449.3790632911393</v>
          </cell>
          <cell r="T103">
            <v>0</v>
          </cell>
          <cell r="U103">
            <v>0</v>
          </cell>
          <cell r="V103">
            <v>1380.4779924050633</v>
          </cell>
          <cell r="W103">
            <v>0</v>
          </cell>
          <cell r="X103">
            <v>0</v>
          </cell>
          <cell r="Y103">
            <v>1442.711217721519</v>
          </cell>
          <cell r="Z103">
            <v>0</v>
          </cell>
          <cell r="AA103">
            <v>0</v>
          </cell>
          <cell r="AB103">
            <v>1374.2780658227848</v>
          </cell>
          <cell r="AC103">
            <v>0</v>
          </cell>
          <cell r="AD103">
            <v>0</v>
          </cell>
          <cell r="AE103">
            <v>1333.5691139240507</v>
          </cell>
          <cell r="AF103">
            <v>0</v>
          </cell>
          <cell r="AG103">
            <v>0</v>
          </cell>
          <cell r="AH103">
            <v>1393.1118050632913</v>
          </cell>
          <cell r="AI103">
            <v>0</v>
          </cell>
          <cell r="AJ103">
            <v>0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M105">
            <v>1471</v>
          </cell>
          <cell r="N105">
            <v>0</v>
          </cell>
          <cell r="O105">
            <v>0</v>
          </cell>
          <cell r="P105">
            <v>1471</v>
          </cell>
          <cell r="Q105">
            <v>0</v>
          </cell>
          <cell r="R105">
            <v>0</v>
          </cell>
          <cell r="S105">
            <v>1436.5430352691378</v>
          </cell>
          <cell r="T105">
            <v>0</v>
          </cell>
          <cell r="U105">
            <v>0</v>
          </cell>
          <cell r="V105">
            <v>1471</v>
          </cell>
          <cell r="W105">
            <v>0</v>
          </cell>
          <cell r="X105">
            <v>0</v>
          </cell>
          <cell r="Y105">
            <v>1419.4488145019927</v>
          </cell>
          <cell r="Z105">
            <v>0</v>
          </cell>
          <cell r="AA105">
            <v>0</v>
          </cell>
          <cell r="AB105">
            <v>1471</v>
          </cell>
          <cell r="AC105">
            <v>0</v>
          </cell>
          <cell r="AD105">
            <v>0</v>
          </cell>
          <cell r="AE105">
            <v>1471</v>
          </cell>
          <cell r="AF105">
            <v>0</v>
          </cell>
          <cell r="AG105">
            <v>0</v>
          </cell>
          <cell r="AH105">
            <v>1471</v>
          </cell>
          <cell r="AI105">
            <v>0</v>
          </cell>
          <cell r="AJ105">
            <v>0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E112" t="str">
            <v>23.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E113" t="str">
            <v>Кузнецкий23.</v>
          </cell>
          <cell r="F113" t="str">
            <v>тыс.руб.</v>
          </cell>
          <cell r="G113">
            <v>30222.524383490811</v>
          </cell>
          <cell r="H113">
            <v>28567.477231627243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30222.524383490811</v>
          </cell>
          <cell r="N113">
            <v>28567.477231627243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E114" t="str">
            <v>23.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E121" t="str">
            <v>23.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E122" t="str">
            <v>23.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1059329.3771687471</v>
          </cell>
          <cell r="N123">
            <v>15208.833860584555</v>
          </cell>
          <cell r="O123">
            <v>0</v>
          </cell>
          <cell r="P123">
            <v>2012080.2429312691</v>
          </cell>
          <cell r="Q123">
            <v>19061.379518689773</v>
          </cell>
          <cell r="R123">
            <v>0</v>
          </cell>
          <cell r="S123">
            <v>366784.34542801772</v>
          </cell>
          <cell r="T123">
            <v>0</v>
          </cell>
          <cell r="U123">
            <v>0</v>
          </cell>
          <cell r="V123">
            <v>705147.73641361669</v>
          </cell>
          <cell r="W123">
            <v>5098.3042787602908</v>
          </cell>
          <cell r="X123">
            <v>0</v>
          </cell>
          <cell r="Y123">
            <v>195461.59243349926</v>
          </cell>
          <cell r="Z123">
            <v>360.93276865679559</v>
          </cell>
          <cell r="AA123">
            <v>0</v>
          </cell>
          <cell r="AB123">
            <v>299232.06442316168</v>
          </cell>
          <cell r="AC123">
            <v>1054.2021156082503</v>
          </cell>
          <cell r="AD123">
            <v>0</v>
          </cell>
          <cell r="AE123">
            <v>252275.95445678331</v>
          </cell>
          <cell r="AF123">
            <v>1008.0645461197722</v>
          </cell>
          <cell r="AG123">
            <v>0</v>
          </cell>
          <cell r="AH123">
            <v>73881.278415402136</v>
          </cell>
          <cell r="AI123">
            <v>0</v>
          </cell>
          <cell r="AJ123">
            <v>0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471.5725134977921</v>
          </cell>
          <cell r="H128">
            <v>474.54082003160033</v>
          </cell>
          <cell r="I128">
            <v>0</v>
          </cell>
          <cell r="K128">
            <v>0</v>
          </cell>
          <cell r="L128">
            <v>0</v>
          </cell>
          <cell r="M128">
            <v>471.5725134977921</v>
          </cell>
          <cell r="N128">
            <v>474.54082003160033</v>
          </cell>
          <cell r="O128">
            <v>0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M130">
            <v>365.75426159999995</v>
          </cell>
          <cell r="N130">
            <v>368.05649663999998</v>
          </cell>
          <cell r="O130">
            <v>0</v>
          </cell>
          <cell r="P130">
            <v>365.75426159999995</v>
          </cell>
          <cell r="Q130">
            <v>368.05649663999998</v>
          </cell>
          <cell r="R130">
            <v>0</v>
          </cell>
          <cell r="S130">
            <v>365.75426159999995</v>
          </cell>
          <cell r="T130">
            <v>0</v>
          </cell>
          <cell r="U130">
            <v>0</v>
          </cell>
          <cell r="V130">
            <v>368.05649663999998</v>
          </cell>
          <cell r="W130">
            <v>368.05649663999998</v>
          </cell>
          <cell r="X130">
            <v>0</v>
          </cell>
          <cell r="Y130">
            <v>365.75426159999995</v>
          </cell>
          <cell r="Z130">
            <v>368.05649663999998</v>
          </cell>
          <cell r="AA130">
            <v>0</v>
          </cell>
          <cell r="AB130">
            <v>365.75426159999995</v>
          </cell>
          <cell r="AC130">
            <v>368.05649663999998</v>
          </cell>
          <cell r="AD130">
            <v>0</v>
          </cell>
          <cell r="AE130">
            <v>365.75426159999995</v>
          </cell>
          <cell r="AF130">
            <v>368.05649663999998</v>
          </cell>
          <cell r="AG130">
            <v>0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M132">
            <v>210.85799171450748</v>
          </cell>
          <cell r="N132">
            <v>212.68365311999997</v>
          </cell>
          <cell r="O132">
            <v>0</v>
          </cell>
          <cell r="P132">
            <v>210.85799171450748</v>
          </cell>
          <cell r="Q132">
            <v>212.14856447999998</v>
          </cell>
          <cell r="R132">
            <v>0</v>
          </cell>
          <cell r="S132">
            <v>210.85799171450748</v>
          </cell>
          <cell r="T132">
            <v>212.44427135999999</v>
          </cell>
          <cell r="U132">
            <v>0</v>
          </cell>
          <cell r="V132">
            <v>210.85799171450748</v>
          </cell>
          <cell r="W132">
            <v>210.21942911999997</v>
          </cell>
          <cell r="X132">
            <v>0</v>
          </cell>
          <cell r="Y132">
            <v>210.85799171450748</v>
          </cell>
          <cell r="Z132">
            <v>0</v>
          </cell>
          <cell r="AA132">
            <v>0</v>
          </cell>
          <cell r="AB132">
            <v>210.85799171450748</v>
          </cell>
          <cell r="AC132">
            <v>212.14856447999998</v>
          </cell>
          <cell r="AD132">
            <v>0</v>
          </cell>
          <cell r="AE132">
            <v>135.730991439641</v>
          </cell>
          <cell r="AF132">
            <v>113.41062912000001</v>
          </cell>
          <cell r="AG132">
            <v>0</v>
          </cell>
          <cell r="AH132">
            <v>210.85799171450748</v>
          </cell>
          <cell r="AI132">
            <v>208.88170751999994</v>
          </cell>
          <cell r="AJ132">
            <v>0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M134">
            <v>180.64100771450748</v>
          </cell>
          <cell r="N134">
            <v>183.07072127999999</v>
          </cell>
          <cell r="O134">
            <v>0</v>
          </cell>
          <cell r="P134">
            <v>180.64100771450748</v>
          </cell>
          <cell r="Q134">
            <v>183.05663999999996</v>
          </cell>
          <cell r="R134">
            <v>0</v>
          </cell>
          <cell r="S134">
            <v>180.64100771450748</v>
          </cell>
          <cell r="T134">
            <v>183.05663999999996</v>
          </cell>
          <cell r="U134">
            <v>0</v>
          </cell>
          <cell r="V134">
            <v>180.64100771450748</v>
          </cell>
          <cell r="W134">
            <v>183.07072127999999</v>
          </cell>
          <cell r="X134">
            <v>0</v>
          </cell>
          <cell r="Y134">
            <v>180.64100771450748</v>
          </cell>
          <cell r="Z134">
            <v>183.07072127999999</v>
          </cell>
          <cell r="AA134">
            <v>0</v>
          </cell>
          <cell r="AB134">
            <v>180.64100771450748</v>
          </cell>
          <cell r="AC134">
            <v>183.07072127999999</v>
          </cell>
          <cell r="AD134">
            <v>0</v>
          </cell>
          <cell r="AE134">
            <v>106.21149143964099</v>
          </cell>
          <cell r="AF134">
            <v>0</v>
          </cell>
          <cell r="AG134">
            <v>0</v>
          </cell>
          <cell r="AH134">
            <v>180.64100771450748</v>
          </cell>
          <cell r="AI134">
            <v>183.07072127999999</v>
          </cell>
          <cell r="AJ134">
            <v>0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27352.807866794457</v>
          </cell>
          <cell r="H142">
            <v>27524.979730049985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27352.807866794457</v>
          </cell>
          <cell r="N142">
            <v>27524.979730049985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168354.34318704106</v>
          </cell>
          <cell r="N152">
            <v>169957.99722244029</v>
          </cell>
          <cell r="O152">
            <v>0</v>
          </cell>
          <cell r="P152">
            <v>288520.63667081454</v>
          </cell>
          <cell r="Q152">
            <v>290894.47207394295</v>
          </cell>
          <cell r="R152">
            <v>0</v>
          </cell>
          <cell r="S152">
            <v>47814.91165744052</v>
          </cell>
          <cell r="T152">
            <v>48279.134799519794</v>
          </cell>
          <cell r="U152">
            <v>0</v>
          </cell>
          <cell r="V152">
            <v>103246.68587880829</v>
          </cell>
          <cell r="W152">
            <v>103183.98130327986</v>
          </cell>
          <cell r="X152">
            <v>0</v>
          </cell>
          <cell r="Y152">
            <v>25757.096462657555</v>
          </cell>
          <cell r="Z152">
            <v>19363.225755402582</v>
          </cell>
          <cell r="AA152">
            <v>0</v>
          </cell>
          <cell r="AB152">
            <v>45807.558988703087</v>
          </cell>
          <cell r="AC152">
            <v>46088.030548728093</v>
          </cell>
          <cell r="AD152">
            <v>0</v>
          </cell>
          <cell r="AE152">
            <v>25676.60672329837</v>
          </cell>
          <cell r="AF152">
            <v>21523.023773771893</v>
          </cell>
          <cell r="AG152">
            <v>0</v>
          </cell>
          <cell r="AH152">
            <v>11182.489399165152</v>
          </cell>
          <cell r="AI152">
            <v>11077.680580323982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57575.332250285268</v>
          </cell>
          <cell r="H157">
            <v>56092.456961677228</v>
          </cell>
          <cell r="I157">
            <v>0</v>
          </cell>
          <cell r="J157">
            <v>0</v>
          </cell>
          <cell r="K157">
            <v>0</v>
          </cell>
          <cell r="L157">
            <v>0</v>
          </cell>
          <cell r="M157">
            <v>57575.332250285268</v>
          </cell>
          <cell r="N157">
            <v>56092.456961677228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1272.5897817455627</v>
          </cell>
          <cell r="H172">
            <v>1239.8137322443245</v>
          </cell>
          <cell r="I172">
            <v>0</v>
          </cell>
          <cell r="J172">
            <v>0</v>
          </cell>
          <cell r="K172">
            <v>0</v>
          </cell>
          <cell r="L172">
            <v>0</v>
          </cell>
          <cell r="M172">
            <v>1272.5897817455627</v>
          </cell>
          <cell r="N172">
            <v>1239.8137322443245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992.62</v>
          </cell>
          <cell r="H187">
            <v>967.05468215555425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992.62</v>
          </cell>
          <cell r="N187">
            <v>967.05468215555425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3" refreshError="1">
        <row r="12">
          <cell r="K12">
            <v>0</v>
          </cell>
          <cell r="L12">
            <v>0</v>
          </cell>
          <cell r="M12">
            <v>327.19</v>
          </cell>
          <cell r="N12">
            <v>327.19</v>
          </cell>
          <cell r="O12">
            <v>327.19</v>
          </cell>
          <cell r="P12">
            <v>589.22</v>
          </cell>
          <cell r="Q12">
            <v>589.22</v>
          </cell>
          <cell r="R12">
            <v>589.22</v>
          </cell>
          <cell r="S12">
            <v>116.4</v>
          </cell>
          <cell r="T12">
            <v>116.4</v>
          </cell>
          <cell r="U12">
            <v>116.4</v>
          </cell>
          <cell r="V12">
            <v>298.10000000000002</v>
          </cell>
          <cell r="W12">
            <v>298.10000000000002</v>
          </cell>
          <cell r="X12">
            <v>298.10000000000002</v>
          </cell>
          <cell r="Y12">
            <v>86.21</v>
          </cell>
          <cell r="Z12">
            <v>86.21</v>
          </cell>
          <cell r="AA12">
            <v>86.21</v>
          </cell>
          <cell r="AB12">
            <v>123.59</v>
          </cell>
          <cell r="AC12">
            <v>123.59</v>
          </cell>
          <cell r="AD12">
            <v>123.59</v>
          </cell>
          <cell r="AE12">
            <v>125.9</v>
          </cell>
          <cell r="AF12">
            <v>125.9</v>
          </cell>
          <cell r="AG12">
            <v>125.9</v>
          </cell>
          <cell r="AH12">
            <v>31.17</v>
          </cell>
          <cell r="AI12">
            <v>31.17</v>
          </cell>
          <cell r="AJ12">
            <v>31.17</v>
          </cell>
          <cell r="AL12">
            <v>0</v>
          </cell>
          <cell r="AM12">
            <v>0</v>
          </cell>
        </row>
        <row r="14">
          <cell r="K14">
            <v>0</v>
          </cell>
          <cell r="L14">
            <v>0</v>
          </cell>
          <cell r="N14">
            <v>0</v>
          </cell>
          <cell r="O14">
            <v>0</v>
          </cell>
          <cell r="Q14">
            <v>0</v>
          </cell>
          <cell r="R14">
            <v>0</v>
          </cell>
          <cell r="T14">
            <v>0</v>
          </cell>
          <cell r="U14">
            <v>0</v>
          </cell>
          <cell r="W14">
            <v>0</v>
          </cell>
          <cell r="X14">
            <v>0</v>
          </cell>
          <cell r="Z14">
            <v>0</v>
          </cell>
          <cell r="AA14">
            <v>0</v>
          </cell>
          <cell r="AC14">
            <v>0</v>
          </cell>
          <cell r="AD14">
            <v>0</v>
          </cell>
          <cell r="AF14">
            <v>0</v>
          </cell>
          <cell r="AG14">
            <v>0</v>
          </cell>
          <cell r="AI14">
            <v>0</v>
          </cell>
          <cell r="AJ14">
            <v>0</v>
          </cell>
          <cell r="AL14">
            <v>0</v>
          </cell>
          <cell r="AM14">
            <v>0</v>
          </cell>
        </row>
        <row r="19">
          <cell r="K19">
            <v>0</v>
          </cell>
          <cell r="L19">
            <v>0</v>
          </cell>
          <cell r="N19">
            <v>0</v>
          </cell>
          <cell r="O19">
            <v>0</v>
          </cell>
          <cell r="Q19">
            <v>0</v>
          </cell>
          <cell r="R19">
            <v>0</v>
          </cell>
          <cell r="T19">
            <v>0</v>
          </cell>
          <cell r="U19">
            <v>0</v>
          </cell>
          <cell r="W19">
            <v>0</v>
          </cell>
          <cell r="X19">
            <v>0</v>
          </cell>
          <cell r="Z19">
            <v>0</v>
          </cell>
          <cell r="AA19">
            <v>0</v>
          </cell>
          <cell r="AC19">
            <v>0</v>
          </cell>
          <cell r="AD19">
            <v>0</v>
          </cell>
          <cell r="AF19">
            <v>0</v>
          </cell>
          <cell r="AG19">
            <v>0</v>
          </cell>
          <cell r="AI19">
            <v>0</v>
          </cell>
          <cell r="AJ19">
            <v>0</v>
          </cell>
          <cell r="AL19">
            <v>0</v>
          </cell>
          <cell r="AM19">
            <v>0</v>
          </cell>
        </row>
        <row r="20">
          <cell r="K20">
            <v>0</v>
          </cell>
          <cell r="L20">
            <v>0</v>
          </cell>
          <cell r="M20">
            <v>43.93</v>
          </cell>
          <cell r="N20">
            <v>43.93</v>
          </cell>
          <cell r="O20">
            <v>43.93</v>
          </cell>
          <cell r="P20">
            <v>24.49</v>
          </cell>
          <cell r="Q20">
            <v>24.49</v>
          </cell>
          <cell r="R20">
            <v>24.49</v>
          </cell>
          <cell r="T20">
            <v>0</v>
          </cell>
          <cell r="U20">
            <v>0</v>
          </cell>
          <cell r="W20">
            <v>0</v>
          </cell>
          <cell r="X20">
            <v>0</v>
          </cell>
          <cell r="Z20">
            <v>0</v>
          </cell>
          <cell r="AA20">
            <v>0</v>
          </cell>
          <cell r="AC20">
            <v>0</v>
          </cell>
          <cell r="AD20">
            <v>0</v>
          </cell>
          <cell r="AF20">
            <v>0</v>
          </cell>
          <cell r="AG20">
            <v>0</v>
          </cell>
          <cell r="AI20">
            <v>0</v>
          </cell>
          <cell r="AJ20">
            <v>0</v>
          </cell>
          <cell r="AL20">
            <v>0</v>
          </cell>
          <cell r="AM20">
            <v>0</v>
          </cell>
        </row>
        <row r="23">
          <cell r="K23">
            <v>0</v>
          </cell>
          <cell r="L23">
            <v>0</v>
          </cell>
          <cell r="M23">
            <v>5590</v>
          </cell>
          <cell r="N23">
            <v>5590</v>
          </cell>
          <cell r="O23">
            <v>5590</v>
          </cell>
          <cell r="P23">
            <v>7053</v>
          </cell>
          <cell r="Q23">
            <v>7053</v>
          </cell>
          <cell r="R23">
            <v>7053</v>
          </cell>
          <cell r="S23">
            <v>1735</v>
          </cell>
          <cell r="T23">
            <v>1735</v>
          </cell>
          <cell r="U23">
            <v>1735</v>
          </cell>
          <cell r="V23">
            <v>3534</v>
          </cell>
          <cell r="W23">
            <v>3534</v>
          </cell>
          <cell r="X23">
            <v>3534</v>
          </cell>
          <cell r="Y23">
            <v>1158</v>
          </cell>
          <cell r="Z23">
            <v>1158</v>
          </cell>
          <cell r="AA23">
            <v>1158</v>
          </cell>
          <cell r="AB23">
            <v>2124</v>
          </cell>
          <cell r="AC23">
            <v>2124</v>
          </cell>
          <cell r="AD23">
            <v>2124</v>
          </cell>
          <cell r="AE23">
            <v>1570</v>
          </cell>
          <cell r="AF23">
            <v>1570</v>
          </cell>
          <cell r="AG23">
            <v>1570</v>
          </cell>
          <cell r="AH23">
            <v>3036</v>
          </cell>
          <cell r="AI23">
            <v>3036</v>
          </cell>
          <cell r="AJ23">
            <v>3036</v>
          </cell>
          <cell r="AL23">
            <v>0</v>
          </cell>
          <cell r="AM23">
            <v>0</v>
          </cell>
        </row>
        <row r="24">
          <cell r="K24">
            <v>0</v>
          </cell>
          <cell r="L24">
            <v>0</v>
          </cell>
          <cell r="N24">
            <v>0</v>
          </cell>
          <cell r="O24">
            <v>0</v>
          </cell>
          <cell r="Q24">
            <v>0</v>
          </cell>
          <cell r="R24">
            <v>0</v>
          </cell>
          <cell r="T24">
            <v>0</v>
          </cell>
          <cell r="U24">
            <v>0</v>
          </cell>
          <cell r="W24">
            <v>0</v>
          </cell>
          <cell r="X24">
            <v>0</v>
          </cell>
          <cell r="Z24">
            <v>0</v>
          </cell>
          <cell r="AA24">
            <v>0</v>
          </cell>
          <cell r="AC24">
            <v>0</v>
          </cell>
          <cell r="AD24">
            <v>0</v>
          </cell>
          <cell r="AF24">
            <v>0</v>
          </cell>
          <cell r="AG24">
            <v>0</v>
          </cell>
          <cell r="AI24">
            <v>0</v>
          </cell>
          <cell r="AJ24">
            <v>0</v>
          </cell>
          <cell r="AL24">
            <v>0</v>
          </cell>
          <cell r="AM24">
            <v>0</v>
          </cell>
        </row>
        <row r="28">
          <cell r="J28">
            <v>0</v>
          </cell>
          <cell r="K28">
            <v>0</v>
          </cell>
          <cell r="L28">
            <v>0</v>
          </cell>
          <cell r="M28">
            <v>332.05226134291127</v>
          </cell>
          <cell r="N28">
            <v>332.05226134291127</v>
          </cell>
          <cell r="O28">
            <v>332.05226134291127</v>
          </cell>
          <cell r="P28">
            <v>315.48990065566238</v>
          </cell>
          <cell r="Q28">
            <v>315.48990065566238</v>
          </cell>
          <cell r="R28">
            <v>315.48990065566238</v>
          </cell>
          <cell r="S28">
            <v>446.3</v>
          </cell>
          <cell r="T28">
            <v>446.3</v>
          </cell>
          <cell r="U28">
            <v>446.3</v>
          </cell>
          <cell r="V28">
            <v>311.8</v>
          </cell>
          <cell r="W28">
            <v>311.8</v>
          </cell>
          <cell r="X28">
            <v>311.8</v>
          </cell>
          <cell r="Y28">
            <v>397.95438222838601</v>
          </cell>
          <cell r="Z28">
            <v>397.95438222838601</v>
          </cell>
          <cell r="AA28">
            <v>397.95438222838601</v>
          </cell>
          <cell r="AB28">
            <v>373.5</v>
          </cell>
          <cell r="AC28">
            <v>373.5</v>
          </cell>
          <cell r="AD28">
            <v>373.5</v>
          </cell>
          <cell r="AE28">
            <v>362.3</v>
          </cell>
          <cell r="AF28">
            <v>362.3</v>
          </cell>
          <cell r="AG28">
            <v>362.3</v>
          </cell>
          <cell r="AH28">
            <v>401.5</v>
          </cell>
          <cell r="AI28">
            <v>401.5</v>
          </cell>
          <cell r="AJ28">
            <v>401.5</v>
          </cell>
          <cell r="AK28">
            <v>0</v>
          </cell>
          <cell r="AL28">
            <v>0</v>
          </cell>
          <cell r="AM28">
            <v>0</v>
          </cell>
        </row>
        <row r="29">
          <cell r="K29">
            <v>0</v>
          </cell>
          <cell r="L29">
            <v>0</v>
          </cell>
          <cell r="N29">
            <v>0</v>
          </cell>
          <cell r="O29">
            <v>0</v>
          </cell>
          <cell r="Q29">
            <v>0</v>
          </cell>
          <cell r="R29">
            <v>0</v>
          </cell>
          <cell r="T29">
            <v>0</v>
          </cell>
          <cell r="U29">
            <v>0</v>
          </cell>
          <cell r="W29">
            <v>0</v>
          </cell>
          <cell r="X29">
            <v>0</v>
          </cell>
          <cell r="Z29">
            <v>0</v>
          </cell>
          <cell r="AA29">
            <v>0</v>
          </cell>
          <cell r="AC29">
            <v>0</v>
          </cell>
          <cell r="AD29">
            <v>0</v>
          </cell>
          <cell r="AF29">
            <v>0</v>
          </cell>
          <cell r="AG29">
            <v>0</v>
          </cell>
          <cell r="AI29">
            <v>0</v>
          </cell>
          <cell r="AJ29">
            <v>0</v>
          </cell>
          <cell r="AL29">
            <v>0</v>
          </cell>
          <cell r="AM29">
            <v>0</v>
          </cell>
        </row>
        <row r="30">
          <cell r="K30">
            <v>0</v>
          </cell>
          <cell r="L30">
            <v>0</v>
          </cell>
          <cell r="M30">
            <v>332.05226134291127</v>
          </cell>
          <cell r="N30">
            <v>332.05226134291127</v>
          </cell>
          <cell r="O30">
            <v>332.05226134291127</v>
          </cell>
          <cell r="P30">
            <v>315.48990065566238</v>
          </cell>
          <cell r="Q30">
            <v>315.48990065566238</v>
          </cell>
          <cell r="R30">
            <v>315.48990065566238</v>
          </cell>
          <cell r="S30">
            <v>446.3</v>
          </cell>
          <cell r="T30">
            <v>446.3</v>
          </cell>
          <cell r="U30">
            <v>446.3</v>
          </cell>
          <cell r="V30">
            <v>311.8</v>
          </cell>
          <cell r="W30">
            <v>311.8</v>
          </cell>
          <cell r="X30">
            <v>311.8</v>
          </cell>
          <cell r="Y30">
            <v>397.95438222838601</v>
          </cell>
          <cell r="Z30">
            <v>397.95438222838601</v>
          </cell>
          <cell r="AA30">
            <v>397.95438222838601</v>
          </cell>
          <cell r="AB30">
            <v>373.5</v>
          </cell>
          <cell r="AC30">
            <v>373.5</v>
          </cell>
          <cell r="AD30">
            <v>373.5</v>
          </cell>
          <cell r="AE30">
            <v>362.3</v>
          </cell>
          <cell r="AF30">
            <v>362.3</v>
          </cell>
          <cell r="AG30">
            <v>362.3</v>
          </cell>
          <cell r="AH30">
            <v>401.5</v>
          </cell>
          <cell r="AI30">
            <v>401.5</v>
          </cell>
          <cell r="AJ30">
            <v>401.5</v>
          </cell>
          <cell r="AL30">
            <v>0</v>
          </cell>
          <cell r="AM30">
            <v>0</v>
          </cell>
        </row>
        <row r="33">
          <cell r="K33">
            <v>0</v>
          </cell>
          <cell r="L33">
            <v>0</v>
          </cell>
          <cell r="M33">
            <v>140.5</v>
          </cell>
          <cell r="N33">
            <v>140.5</v>
          </cell>
          <cell r="O33">
            <v>140.5</v>
          </cell>
          <cell r="P33">
            <v>141.9</v>
          </cell>
          <cell r="Q33">
            <v>141.9</v>
          </cell>
          <cell r="R33">
            <v>141.9</v>
          </cell>
          <cell r="S33">
            <v>163</v>
          </cell>
          <cell r="T33">
            <v>163</v>
          </cell>
          <cell r="U33">
            <v>163</v>
          </cell>
          <cell r="V33">
            <v>144.4</v>
          </cell>
          <cell r="W33">
            <v>144.4</v>
          </cell>
          <cell r="X33">
            <v>144.4</v>
          </cell>
          <cell r="Y33">
            <v>151.92372881355934</v>
          </cell>
          <cell r="Z33">
            <v>151.92372881355934</v>
          </cell>
          <cell r="AA33">
            <v>151.92372881355934</v>
          </cell>
          <cell r="AB33">
            <v>145.4</v>
          </cell>
          <cell r="AC33">
            <v>145.4</v>
          </cell>
          <cell r="AD33">
            <v>145.4</v>
          </cell>
          <cell r="AE33">
            <v>157.80000000000001</v>
          </cell>
          <cell r="AF33">
            <v>157.80000000000001</v>
          </cell>
          <cell r="AG33">
            <v>157.80000000000001</v>
          </cell>
          <cell r="AH33">
            <v>155.6</v>
          </cell>
          <cell r="AI33">
            <v>155.6</v>
          </cell>
          <cell r="AJ33">
            <v>155.6</v>
          </cell>
          <cell r="AL33">
            <v>0</v>
          </cell>
          <cell r="AM33">
            <v>0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  <cell r="AC39">
            <v>0</v>
          </cell>
          <cell r="AD39">
            <v>0</v>
          </cell>
          <cell r="AE39">
            <v>0</v>
          </cell>
          <cell r="AF39">
            <v>0</v>
          </cell>
          <cell r="AG39">
            <v>0</v>
          </cell>
          <cell r="AH39">
            <v>0</v>
          </cell>
          <cell r="AI39">
            <v>0</v>
          </cell>
          <cell r="AJ39">
            <v>0</v>
          </cell>
          <cell r="AK39">
            <v>0</v>
          </cell>
          <cell r="AL39">
            <v>0</v>
          </cell>
          <cell r="AM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104.20810268362877</v>
          </cell>
          <cell r="H40">
            <v>104.20810268362877</v>
          </cell>
          <cell r="I40">
            <v>104.20810268362877</v>
          </cell>
          <cell r="J40">
            <v>0</v>
          </cell>
          <cell r="K40">
            <v>0</v>
          </cell>
          <cell r="L40">
            <v>0</v>
          </cell>
          <cell r="M40">
            <v>104.20810268362877</v>
          </cell>
          <cell r="N40">
            <v>104.20810268362877</v>
          </cell>
          <cell r="O40">
            <v>104.20810268362877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  <cell r="AC40">
            <v>0</v>
          </cell>
          <cell r="AD40">
            <v>0</v>
          </cell>
          <cell r="AE40">
            <v>0</v>
          </cell>
          <cell r="AF40">
            <v>0</v>
          </cell>
          <cell r="AG40">
            <v>0</v>
          </cell>
          <cell r="AH40">
            <v>0</v>
          </cell>
          <cell r="AI40">
            <v>0</v>
          </cell>
          <cell r="AJ40">
            <v>0</v>
          </cell>
          <cell r="AK40">
            <v>0</v>
          </cell>
          <cell r="AL40">
            <v>0</v>
          </cell>
          <cell r="AM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  <cell r="AC41">
            <v>0</v>
          </cell>
          <cell r="AD41">
            <v>0</v>
          </cell>
          <cell r="AE41">
            <v>0</v>
          </cell>
          <cell r="AF41">
            <v>0</v>
          </cell>
          <cell r="AG41">
            <v>0</v>
          </cell>
          <cell r="AH41">
            <v>0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  <cell r="I56">
            <v>0</v>
          </cell>
          <cell r="K56">
            <v>0</v>
          </cell>
          <cell r="L56">
            <v>0</v>
          </cell>
          <cell r="N56">
            <v>0</v>
          </cell>
          <cell r="O56">
            <v>0</v>
          </cell>
          <cell r="Q56">
            <v>0</v>
          </cell>
          <cell r="R56">
            <v>0</v>
          </cell>
          <cell r="T56">
            <v>0</v>
          </cell>
          <cell r="U56">
            <v>0</v>
          </cell>
          <cell r="W56">
            <v>0</v>
          </cell>
          <cell r="X56">
            <v>0</v>
          </cell>
          <cell r="Z56">
            <v>0</v>
          </cell>
          <cell r="AA56">
            <v>0</v>
          </cell>
          <cell r="AC56">
            <v>0</v>
          </cell>
          <cell r="AD56">
            <v>0</v>
          </cell>
          <cell r="AF56">
            <v>0</v>
          </cell>
          <cell r="AG56">
            <v>0</v>
          </cell>
          <cell r="AI56">
            <v>0</v>
          </cell>
          <cell r="AJ56">
            <v>0</v>
          </cell>
          <cell r="AL56">
            <v>0</v>
          </cell>
          <cell r="AM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1.3120800348228889</v>
          </cell>
          <cell r="H57">
            <v>1.3120800348228889</v>
          </cell>
          <cell r="I57">
            <v>1.3120800348228889</v>
          </cell>
          <cell r="K57">
            <v>0</v>
          </cell>
          <cell r="L57">
            <v>0</v>
          </cell>
          <cell r="M57">
            <v>6.3553059414720696</v>
          </cell>
          <cell r="N57">
            <v>6.3553059414720696</v>
          </cell>
          <cell r="O57">
            <v>6.3553059414720696</v>
          </cell>
          <cell r="Q57">
            <v>0</v>
          </cell>
          <cell r="R57">
            <v>0</v>
          </cell>
          <cell r="T57">
            <v>0</v>
          </cell>
          <cell r="U57">
            <v>0</v>
          </cell>
          <cell r="W57">
            <v>0</v>
          </cell>
          <cell r="X57">
            <v>0</v>
          </cell>
          <cell r="Z57">
            <v>0</v>
          </cell>
          <cell r="AA57">
            <v>0</v>
          </cell>
          <cell r="AC57">
            <v>0</v>
          </cell>
          <cell r="AD57">
            <v>0</v>
          </cell>
          <cell r="AF57">
            <v>0</v>
          </cell>
          <cell r="AG57">
            <v>0</v>
          </cell>
          <cell r="AI57">
            <v>0</v>
          </cell>
          <cell r="AJ57">
            <v>0</v>
          </cell>
          <cell r="AL57">
            <v>0</v>
          </cell>
          <cell r="AM57">
            <v>0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  <cell r="I58">
            <v>0</v>
          </cell>
          <cell r="K58">
            <v>0</v>
          </cell>
          <cell r="L58">
            <v>0</v>
          </cell>
          <cell r="N58">
            <v>0</v>
          </cell>
          <cell r="O58">
            <v>0</v>
          </cell>
          <cell r="Q58">
            <v>0</v>
          </cell>
          <cell r="R58">
            <v>0</v>
          </cell>
          <cell r="T58">
            <v>0</v>
          </cell>
          <cell r="U58">
            <v>0</v>
          </cell>
          <cell r="W58">
            <v>0</v>
          </cell>
          <cell r="X58">
            <v>0</v>
          </cell>
          <cell r="Z58">
            <v>0</v>
          </cell>
          <cell r="AA58">
            <v>0</v>
          </cell>
          <cell r="AC58">
            <v>0</v>
          </cell>
          <cell r="AD58">
            <v>0</v>
          </cell>
          <cell r="AF58">
            <v>0</v>
          </cell>
          <cell r="AG58">
            <v>0</v>
          </cell>
          <cell r="AI58">
            <v>0</v>
          </cell>
          <cell r="AJ58">
            <v>0</v>
          </cell>
          <cell r="AL58">
            <v>0</v>
          </cell>
          <cell r="AM58">
            <v>0</v>
          </cell>
        </row>
        <row r="59">
          <cell r="K59">
            <v>0</v>
          </cell>
          <cell r="L59">
            <v>0</v>
          </cell>
          <cell r="N59">
            <v>0</v>
          </cell>
          <cell r="O59">
            <v>0</v>
          </cell>
          <cell r="P59">
            <v>3.5663383218464002</v>
          </cell>
          <cell r="Q59">
            <v>3.5663383218464002</v>
          </cell>
          <cell r="R59">
            <v>3.5663383218464002</v>
          </cell>
          <cell r="T59">
            <v>0</v>
          </cell>
          <cell r="U59">
            <v>0</v>
          </cell>
          <cell r="W59">
            <v>0</v>
          </cell>
          <cell r="X59">
            <v>0</v>
          </cell>
          <cell r="Z59">
            <v>0</v>
          </cell>
          <cell r="AA59">
            <v>0</v>
          </cell>
          <cell r="AC59">
            <v>0</v>
          </cell>
          <cell r="AD59">
            <v>0</v>
          </cell>
          <cell r="AE59">
            <v>1.54728886210311</v>
          </cell>
          <cell r="AF59">
            <v>1.54728886210311</v>
          </cell>
          <cell r="AG59">
            <v>1.54728886210311</v>
          </cell>
          <cell r="AI59">
            <v>0</v>
          </cell>
          <cell r="AJ59">
            <v>0</v>
          </cell>
          <cell r="AL59">
            <v>0</v>
          </cell>
          <cell r="AM59">
            <v>0</v>
          </cell>
        </row>
        <row r="61">
          <cell r="K61">
            <v>0</v>
          </cell>
          <cell r="L61">
            <v>0</v>
          </cell>
          <cell r="M61">
            <v>93.644694058527904</v>
          </cell>
          <cell r="N61">
            <v>93.644694058527904</v>
          </cell>
          <cell r="O61">
            <v>93.644694058527904</v>
          </cell>
          <cell r="P61">
            <v>96.433661678153598</v>
          </cell>
          <cell r="Q61">
            <v>96.433661678153598</v>
          </cell>
          <cell r="R61">
            <v>96.433661678153598</v>
          </cell>
          <cell r="S61">
            <v>100</v>
          </cell>
          <cell r="T61">
            <v>100</v>
          </cell>
          <cell r="U61">
            <v>100</v>
          </cell>
          <cell r="V61">
            <v>100</v>
          </cell>
          <cell r="W61">
            <v>100</v>
          </cell>
          <cell r="X61">
            <v>100</v>
          </cell>
          <cell r="Y61">
            <v>100</v>
          </cell>
          <cell r="Z61">
            <v>100</v>
          </cell>
          <cell r="AA61">
            <v>100</v>
          </cell>
          <cell r="AB61">
            <v>100</v>
          </cell>
          <cell r="AC61">
            <v>100</v>
          </cell>
          <cell r="AD61">
            <v>100</v>
          </cell>
          <cell r="AE61">
            <v>98.452711137896898</v>
          </cell>
          <cell r="AF61">
            <v>98.452711137896898</v>
          </cell>
          <cell r="AG61">
            <v>98.452711137896898</v>
          </cell>
          <cell r="AH61">
            <v>100</v>
          </cell>
          <cell r="AI61">
            <v>100</v>
          </cell>
          <cell r="AJ61">
            <v>100</v>
          </cell>
          <cell r="AL61">
            <v>0</v>
          </cell>
          <cell r="AM61">
            <v>0</v>
          </cell>
        </row>
        <row r="62">
          <cell r="K62">
            <v>0</v>
          </cell>
          <cell r="L62">
            <v>0</v>
          </cell>
          <cell r="N62">
            <v>0</v>
          </cell>
          <cell r="O62">
            <v>0</v>
          </cell>
          <cell r="Q62">
            <v>0</v>
          </cell>
          <cell r="R62">
            <v>0</v>
          </cell>
          <cell r="T62">
            <v>0</v>
          </cell>
          <cell r="U62">
            <v>0</v>
          </cell>
          <cell r="W62">
            <v>0</v>
          </cell>
          <cell r="X62">
            <v>0</v>
          </cell>
          <cell r="Z62">
            <v>0</v>
          </cell>
          <cell r="AA62">
            <v>0</v>
          </cell>
          <cell r="AC62">
            <v>0</v>
          </cell>
          <cell r="AD62">
            <v>0</v>
          </cell>
          <cell r="AF62">
            <v>0</v>
          </cell>
          <cell r="AG62">
            <v>0</v>
          </cell>
          <cell r="AI62">
            <v>0</v>
          </cell>
          <cell r="AJ62">
            <v>0</v>
          </cell>
          <cell r="AL62">
            <v>0</v>
          </cell>
          <cell r="AM62">
            <v>0</v>
          </cell>
        </row>
        <row r="63">
          <cell r="K63">
            <v>0</v>
          </cell>
          <cell r="L63">
            <v>0</v>
          </cell>
          <cell r="N63">
            <v>0</v>
          </cell>
          <cell r="O63">
            <v>0</v>
          </cell>
          <cell r="Q63">
            <v>0</v>
          </cell>
          <cell r="R63">
            <v>0</v>
          </cell>
          <cell r="T63">
            <v>0</v>
          </cell>
          <cell r="U63">
            <v>0</v>
          </cell>
          <cell r="W63">
            <v>0</v>
          </cell>
          <cell r="X63">
            <v>0</v>
          </cell>
          <cell r="Z63">
            <v>0</v>
          </cell>
          <cell r="AA63">
            <v>0</v>
          </cell>
          <cell r="AC63">
            <v>0</v>
          </cell>
          <cell r="AD63">
            <v>0</v>
          </cell>
          <cell r="AF63">
            <v>0</v>
          </cell>
          <cell r="AG63">
            <v>0</v>
          </cell>
          <cell r="AI63">
            <v>0</v>
          </cell>
          <cell r="AJ63">
            <v>0</v>
          </cell>
          <cell r="AL63">
            <v>0</v>
          </cell>
          <cell r="AM63">
            <v>0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  <cell r="I65">
            <v>0</v>
          </cell>
          <cell r="K65">
            <v>0</v>
          </cell>
          <cell r="L65">
            <v>0</v>
          </cell>
          <cell r="N65">
            <v>0</v>
          </cell>
          <cell r="O65">
            <v>0</v>
          </cell>
          <cell r="Q65">
            <v>0</v>
          </cell>
          <cell r="R65">
            <v>0</v>
          </cell>
          <cell r="T65">
            <v>0</v>
          </cell>
          <cell r="U65">
            <v>0</v>
          </cell>
          <cell r="W65">
            <v>0</v>
          </cell>
          <cell r="X65">
            <v>0</v>
          </cell>
          <cell r="Z65">
            <v>0</v>
          </cell>
          <cell r="AA65">
            <v>0</v>
          </cell>
          <cell r="AC65">
            <v>0</v>
          </cell>
          <cell r="AD65">
            <v>0</v>
          </cell>
          <cell r="AF65">
            <v>0</v>
          </cell>
          <cell r="AG65">
            <v>0</v>
          </cell>
          <cell r="AI65">
            <v>0</v>
          </cell>
          <cell r="AJ65">
            <v>0</v>
          </cell>
          <cell r="AL65">
            <v>0</v>
          </cell>
          <cell r="AM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  <cell r="I66">
            <v>0</v>
          </cell>
          <cell r="K66">
            <v>0</v>
          </cell>
          <cell r="L66">
            <v>0</v>
          </cell>
          <cell r="N66">
            <v>0</v>
          </cell>
          <cell r="O66">
            <v>0</v>
          </cell>
          <cell r="Q66">
            <v>0</v>
          </cell>
          <cell r="R66">
            <v>0</v>
          </cell>
          <cell r="T66">
            <v>0</v>
          </cell>
          <cell r="U66">
            <v>0</v>
          </cell>
          <cell r="W66">
            <v>0</v>
          </cell>
          <cell r="X66">
            <v>0</v>
          </cell>
          <cell r="Z66">
            <v>0</v>
          </cell>
          <cell r="AA66">
            <v>0</v>
          </cell>
          <cell r="AC66">
            <v>0</v>
          </cell>
          <cell r="AD66">
            <v>0</v>
          </cell>
          <cell r="AF66">
            <v>0</v>
          </cell>
          <cell r="AG66">
            <v>0</v>
          </cell>
          <cell r="AI66">
            <v>0</v>
          </cell>
          <cell r="AJ66">
            <v>0</v>
          </cell>
          <cell r="AL66">
            <v>0</v>
          </cell>
          <cell r="AM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  <cell r="I70">
            <v>0</v>
          </cell>
          <cell r="K70">
            <v>0</v>
          </cell>
          <cell r="L70">
            <v>0</v>
          </cell>
          <cell r="N70">
            <v>0</v>
          </cell>
          <cell r="O70">
            <v>0</v>
          </cell>
          <cell r="Q70">
            <v>0</v>
          </cell>
          <cell r="R70">
            <v>0</v>
          </cell>
          <cell r="T70">
            <v>0</v>
          </cell>
          <cell r="U70">
            <v>0</v>
          </cell>
          <cell r="W70">
            <v>0</v>
          </cell>
          <cell r="X70">
            <v>0</v>
          </cell>
          <cell r="Z70">
            <v>0</v>
          </cell>
          <cell r="AA70">
            <v>0</v>
          </cell>
          <cell r="AC70">
            <v>0</v>
          </cell>
          <cell r="AD70">
            <v>0</v>
          </cell>
          <cell r="AF70">
            <v>0</v>
          </cell>
          <cell r="AG70">
            <v>0</v>
          </cell>
          <cell r="AI70">
            <v>0</v>
          </cell>
          <cell r="AJ70">
            <v>0</v>
          </cell>
          <cell r="AL70">
            <v>0</v>
          </cell>
          <cell r="AM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0.78004535147392284</v>
          </cell>
          <cell r="H71">
            <v>0.78004535147392284</v>
          </cell>
          <cell r="I71">
            <v>0.78004535147392284</v>
          </cell>
          <cell r="K71">
            <v>0</v>
          </cell>
          <cell r="L71">
            <v>0</v>
          </cell>
          <cell r="M71">
            <v>0.78004535147392284</v>
          </cell>
          <cell r="N71">
            <v>0.78004535147392284</v>
          </cell>
          <cell r="O71">
            <v>0.78004535147392284</v>
          </cell>
          <cell r="Q71">
            <v>0</v>
          </cell>
          <cell r="R71">
            <v>0</v>
          </cell>
          <cell r="T71">
            <v>0</v>
          </cell>
          <cell r="U71">
            <v>0</v>
          </cell>
          <cell r="W71">
            <v>0</v>
          </cell>
          <cell r="X71">
            <v>0</v>
          </cell>
          <cell r="Z71">
            <v>0</v>
          </cell>
          <cell r="AA71">
            <v>0</v>
          </cell>
          <cell r="AC71">
            <v>0</v>
          </cell>
          <cell r="AD71">
            <v>0</v>
          </cell>
          <cell r="AF71">
            <v>0</v>
          </cell>
          <cell r="AG71">
            <v>0</v>
          </cell>
          <cell r="AI71">
            <v>0</v>
          </cell>
          <cell r="AJ71">
            <v>0</v>
          </cell>
          <cell r="AL71">
            <v>0</v>
          </cell>
          <cell r="AM71">
            <v>0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  <cell r="I72">
            <v>0</v>
          </cell>
          <cell r="K72">
            <v>0</v>
          </cell>
          <cell r="L72">
            <v>0</v>
          </cell>
          <cell r="N72">
            <v>0</v>
          </cell>
          <cell r="O72">
            <v>0</v>
          </cell>
          <cell r="Q72">
            <v>0</v>
          </cell>
          <cell r="R72">
            <v>0</v>
          </cell>
          <cell r="T72">
            <v>0</v>
          </cell>
          <cell r="U72">
            <v>0</v>
          </cell>
          <cell r="W72">
            <v>0</v>
          </cell>
          <cell r="X72">
            <v>0</v>
          </cell>
          <cell r="Z72">
            <v>0</v>
          </cell>
          <cell r="AA72">
            <v>0</v>
          </cell>
          <cell r="AC72">
            <v>0</v>
          </cell>
          <cell r="AD72">
            <v>0</v>
          </cell>
          <cell r="AF72">
            <v>0</v>
          </cell>
          <cell r="AG72">
            <v>0</v>
          </cell>
          <cell r="AI72">
            <v>0</v>
          </cell>
          <cell r="AJ72">
            <v>0</v>
          </cell>
          <cell r="AL72">
            <v>0</v>
          </cell>
          <cell r="AM72">
            <v>0</v>
          </cell>
        </row>
        <row r="73">
          <cell r="K73">
            <v>0</v>
          </cell>
          <cell r="L73">
            <v>0</v>
          </cell>
          <cell r="N73">
            <v>0</v>
          </cell>
          <cell r="O73">
            <v>0</v>
          </cell>
          <cell r="P73">
            <v>1.3805714285714286</v>
          </cell>
          <cell r="Q73">
            <v>1.3805714285714286</v>
          </cell>
          <cell r="R73">
            <v>1.3805714285714286</v>
          </cell>
          <cell r="T73">
            <v>0</v>
          </cell>
          <cell r="U73">
            <v>0</v>
          </cell>
          <cell r="W73">
            <v>0</v>
          </cell>
          <cell r="X73">
            <v>0</v>
          </cell>
          <cell r="Z73">
            <v>0</v>
          </cell>
          <cell r="AA73">
            <v>0</v>
          </cell>
          <cell r="AC73">
            <v>0</v>
          </cell>
          <cell r="AD73">
            <v>0</v>
          </cell>
          <cell r="AE73">
            <v>1.38</v>
          </cell>
          <cell r="AF73">
            <v>1.38</v>
          </cell>
          <cell r="AG73">
            <v>1.38</v>
          </cell>
          <cell r="AI73">
            <v>0</v>
          </cell>
          <cell r="AJ73">
            <v>0</v>
          </cell>
          <cell r="AL73">
            <v>0</v>
          </cell>
          <cell r="AM73">
            <v>0</v>
          </cell>
        </row>
        <row r="75">
          <cell r="K75">
            <v>0</v>
          </cell>
          <cell r="L75">
            <v>0</v>
          </cell>
          <cell r="M75">
            <v>1.15999994866123</v>
          </cell>
          <cell r="N75">
            <v>1.15999994866123</v>
          </cell>
          <cell r="O75">
            <v>1.15999994866123</v>
          </cell>
          <cell r="P75">
            <v>1.1600451204055766</v>
          </cell>
          <cell r="Q75">
            <v>1.1600451204055766</v>
          </cell>
          <cell r="R75">
            <v>1.1600451204055766</v>
          </cell>
          <cell r="S75">
            <v>1.1600400304994281</v>
          </cell>
          <cell r="T75">
            <v>1.1600400304994281</v>
          </cell>
          <cell r="U75">
            <v>1.1600400304994281</v>
          </cell>
          <cell r="V75">
            <v>1.1599999999999999</v>
          </cell>
          <cell r="W75">
            <v>1.1599999999999999</v>
          </cell>
          <cell r="X75">
            <v>1.1599999999999999</v>
          </cell>
          <cell r="Y75">
            <v>1.1597311827956989</v>
          </cell>
          <cell r="Z75">
            <v>1.1597311827956989</v>
          </cell>
          <cell r="AA75">
            <v>1.1597311827956989</v>
          </cell>
          <cell r="AB75">
            <v>1.1601487845766976</v>
          </cell>
          <cell r="AC75">
            <v>1.1601487845766976</v>
          </cell>
          <cell r="AD75">
            <v>1.1601487845766976</v>
          </cell>
          <cell r="AE75">
            <v>1.159960252513444</v>
          </cell>
          <cell r="AF75">
            <v>1.159960252513444</v>
          </cell>
          <cell r="AG75">
            <v>1.159960252513444</v>
          </cell>
          <cell r="AH75">
            <v>1.1597042716319823</v>
          </cell>
          <cell r="AI75">
            <v>1.1597042716319823</v>
          </cell>
          <cell r="AJ75">
            <v>1.1597042716319823</v>
          </cell>
          <cell r="AL75">
            <v>0</v>
          </cell>
          <cell r="AM75">
            <v>0</v>
          </cell>
        </row>
        <row r="76">
          <cell r="K76">
            <v>0</v>
          </cell>
          <cell r="L76">
            <v>0</v>
          </cell>
          <cell r="M76">
            <v>1.15999994866123</v>
          </cell>
          <cell r="N76">
            <v>1.15999994866123</v>
          </cell>
          <cell r="O76">
            <v>1.15999994866123</v>
          </cell>
          <cell r="P76">
            <v>1.1600451204055766</v>
          </cell>
          <cell r="Q76">
            <v>1.1600451204055766</v>
          </cell>
          <cell r="R76">
            <v>1.1600451204055766</v>
          </cell>
          <cell r="S76">
            <v>1.1600400304994281</v>
          </cell>
          <cell r="T76">
            <v>1.1600400304994281</v>
          </cell>
          <cell r="U76">
            <v>1.1600400304994281</v>
          </cell>
          <cell r="V76">
            <v>1.1599999999999999</v>
          </cell>
          <cell r="W76">
            <v>1.1599999999999999</v>
          </cell>
          <cell r="X76">
            <v>1.1599999999999999</v>
          </cell>
          <cell r="Y76">
            <v>1.1597311827956989</v>
          </cell>
          <cell r="Z76">
            <v>1.1597311827956989</v>
          </cell>
          <cell r="AA76">
            <v>1.1597311827956989</v>
          </cell>
          <cell r="AB76">
            <v>1.1601487845766976</v>
          </cell>
          <cell r="AC76">
            <v>1.1601487845766976</v>
          </cell>
          <cell r="AD76">
            <v>1.1601487845766976</v>
          </cell>
          <cell r="AE76">
            <v>1.159960252513444</v>
          </cell>
          <cell r="AF76">
            <v>1.159960252513444</v>
          </cell>
          <cell r="AG76">
            <v>1.159960252513444</v>
          </cell>
          <cell r="AH76">
            <v>1.1597042716319823</v>
          </cell>
          <cell r="AI76">
            <v>1.1597042716319823</v>
          </cell>
          <cell r="AJ76">
            <v>1.1597042716319823</v>
          </cell>
          <cell r="AL76">
            <v>0</v>
          </cell>
          <cell r="AM76">
            <v>0</v>
          </cell>
        </row>
        <row r="77">
          <cell r="K77">
            <v>0</v>
          </cell>
          <cell r="L77">
            <v>0</v>
          </cell>
          <cell r="N77">
            <v>0</v>
          </cell>
          <cell r="O77">
            <v>0</v>
          </cell>
          <cell r="Q77">
            <v>0</v>
          </cell>
          <cell r="R77">
            <v>0</v>
          </cell>
          <cell r="T77">
            <v>0</v>
          </cell>
          <cell r="U77">
            <v>0</v>
          </cell>
          <cell r="W77">
            <v>0</v>
          </cell>
          <cell r="X77">
            <v>0</v>
          </cell>
          <cell r="Z77">
            <v>0</v>
          </cell>
          <cell r="AA77">
            <v>0</v>
          </cell>
          <cell r="AC77">
            <v>0</v>
          </cell>
          <cell r="AD77">
            <v>0</v>
          </cell>
          <cell r="AF77">
            <v>0</v>
          </cell>
          <cell r="AG77">
            <v>0</v>
          </cell>
          <cell r="AI77">
            <v>0</v>
          </cell>
          <cell r="AJ77">
            <v>0</v>
          </cell>
          <cell r="AL77">
            <v>0</v>
          </cell>
          <cell r="AM77">
            <v>0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  <cell r="I79">
            <v>0</v>
          </cell>
          <cell r="K79">
            <v>0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R79">
            <v>0</v>
          </cell>
          <cell r="T79">
            <v>0</v>
          </cell>
          <cell r="U79">
            <v>0</v>
          </cell>
          <cell r="W79">
            <v>0</v>
          </cell>
          <cell r="X79">
            <v>0</v>
          </cell>
          <cell r="Z79">
            <v>0</v>
          </cell>
          <cell r="AA79">
            <v>0</v>
          </cell>
          <cell r="AC79">
            <v>0</v>
          </cell>
          <cell r="AD79">
            <v>0</v>
          </cell>
          <cell r="AF79">
            <v>0</v>
          </cell>
          <cell r="AG79">
            <v>0</v>
          </cell>
          <cell r="AI79">
            <v>0</v>
          </cell>
          <cell r="AJ79">
            <v>0</v>
          </cell>
          <cell r="AL79">
            <v>0</v>
          </cell>
          <cell r="AM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  <cell r="I80">
            <v>0</v>
          </cell>
          <cell r="K80">
            <v>0</v>
          </cell>
          <cell r="L80">
            <v>0</v>
          </cell>
          <cell r="N80">
            <v>0</v>
          </cell>
          <cell r="O80">
            <v>0</v>
          </cell>
          <cell r="Q80">
            <v>0</v>
          </cell>
          <cell r="R80">
            <v>0</v>
          </cell>
          <cell r="T80">
            <v>0</v>
          </cell>
          <cell r="U80">
            <v>0</v>
          </cell>
          <cell r="W80">
            <v>0</v>
          </cell>
          <cell r="X80">
            <v>0</v>
          </cell>
          <cell r="Z80">
            <v>0</v>
          </cell>
          <cell r="AA80">
            <v>0</v>
          </cell>
          <cell r="AC80">
            <v>0</v>
          </cell>
          <cell r="AD80">
            <v>0</v>
          </cell>
          <cell r="AF80">
            <v>0</v>
          </cell>
          <cell r="AG80">
            <v>0</v>
          </cell>
          <cell r="AI80">
            <v>0</v>
          </cell>
          <cell r="AJ80">
            <v>0</v>
          </cell>
          <cell r="AL80">
            <v>0</v>
          </cell>
          <cell r="AM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  <cell r="AC84">
            <v>0</v>
          </cell>
          <cell r="AD84">
            <v>0</v>
          </cell>
          <cell r="AE84">
            <v>0</v>
          </cell>
          <cell r="AF84">
            <v>0</v>
          </cell>
          <cell r="AG84">
            <v>0</v>
          </cell>
          <cell r="AH84">
            <v>0</v>
          </cell>
          <cell r="AI84">
            <v>0</v>
          </cell>
          <cell r="AJ84">
            <v>0</v>
          </cell>
          <cell r="AK84">
            <v>0</v>
          </cell>
          <cell r="AL84">
            <v>0</v>
          </cell>
          <cell r="AM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133.59236419616363</v>
          </cell>
          <cell r="H85">
            <v>133.59236419616363</v>
          </cell>
          <cell r="I85">
            <v>133.59236419616363</v>
          </cell>
          <cell r="J85">
            <v>0</v>
          </cell>
          <cell r="K85">
            <v>0</v>
          </cell>
          <cell r="L85">
            <v>0</v>
          </cell>
          <cell r="M85">
            <v>133.59236419616363</v>
          </cell>
          <cell r="N85">
            <v>133.59236419616363</v>
          </cell>
          <cell r="O85">
            <v>133.59236419616363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  <cell r="AC85">
            <v>0</v>
          </cell>
          <cell r="AD85">
            <v>0</v>
          </cell>
          <cell r="AE85">
            <v>0</v>
          </cell>
          <cell r="AF85">
            <v>0</v>
          </cell>
          <cell r="AG85">
            <v>0</v>
          </cell>
          <cell r="AH85">
            <v>0</v>
          </cell>
          <cell r="AI85">
            <v>0</v>
          </cell>
          <cell r="AJ85">
            <v>0</v>
          </cell>
          <cell r="AK85">
            <v>0</v>
          </cell>
          <cell r="AL85">
            <v>0</v>
          </cell>
          <cell r="AM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  <cell r="AC86">
            <v>0</v>
          </cell>
          <cell r="AD86">
            <v>0</v>
          </cell>
          <cell r="AE86">
            <v>0</v>
          </cell>
          <cell r="AF86">
            <v>0</v>
          </cell>
          <cell r="AG86">
            <v>0</v>
          </cell>
          <cell r="AH86">
            <v>0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  <cell r="AC93">
            <v>0</v>
          </cell>
          <cell r="AD93">
            <v>0</v>
          </cell>
          <cell r="AE93">
            <v>0</v>
          </cell>
          <cell r="AF93">
            <v>0</v>
          </cell>
          <cell r="AG93">
            <v>0</v>
          </cell>
          <cell r="AH93">
            <v>0</v>
          </cell>
          <cell r="AI93">
            <v>0</v>
          </cell>
          <cell r="AJ93">
            <v>0</v>
          </cell>
          <cell r="AK93">
            <v>0</v>
          </cell>
          <cell r="AL93">
            <v>0</v>
          </cell>
          <cell r="AM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  <cell r="AC94">
            <v>0</v>
          </cell>
          <cell r="AD94">
            <v>0</v>
          </cell>
          <cell r="AE94">
            <v>0</v>
          </cell>
          <cell r="AF94">
            <v>0</v>
          </cell>
          <cell r="AG94">
            <v>0</v>
          </cell>
          <cell r="AH94">
            <v>0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  <cell r="I98">
            <v>0</v>
          </cell>
          <cell r="K98">
            <v>0</v>
          </cell>
          <cell r="L98">
            <v>0</v>
          </cell>
          <cell r="N98">
            <v>0</v>
          </cell>
          <cell r="O98">
            <v>0</v>
          </cell>
          <cell r="Q98">
            <v>0</v>
          </cell>
          <cell r="R98">
            <v>0</v>
          </cell>
          <cell r="T98">
            <v>0</v>
          </cell>
          <cell r="U98">
            <v>0</v>
          </cell>
          <cell r="W98">
            <v>0</v>
          </cell>
          <cell r="X98">
            <v>0</v>
          </cell>
          <cell r="Z98">
            <v>0</v>
          </cell>
          <cell r="AA98">
            <v>0</v>
          </cell>
          <cell r="AC98">
            <v>0</v>
          </cell>
          <cell r="AD98">
            <v>0</v>
          </cell>
          <cell r="AF98">
            <v>0</v>
          </cell>
          <cell r="AG98">
            <v>0</v>
          </cell>
          <cell r="AI98">
            <v>0</v>
          </cell>
          <cell r="AJ98">
            <v>0</v>
          </cell>
          <cell r="AL98">
            <v>0</v>
          </cell>
          <cell r="AM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450.6443764172335</v>
          </cell>
          <cell r="H99">
            <v>450.6443764172335</v>
          </cell>
          <cell r="I99">
            <v>450.6443764172335</v>
          </cell>
          <cell r="K99">
            <v>0</v>
          </cell>
          <cell r="L99">
            <v>0</v>
          </cell>
          <cell r="M99">
            <v>450.6443764172335</v>
          </cell>
          <cell r="N99">
            <v>458.57901501299239</v>
          </cell>
          <cell r="O99">
            <v>457.10921047769438</v>
          </cell>
          <cell r="Q99">
            <v>0</v>
          </cell>
          <cell r="R99">
            <v>0</v>
          </cell>
          <cell r="T99">
            <v>0</v>
          </cell>
          <cell r="U99">
            <v>0</v>
          </cell>
          <cell r="W99">
            <v>0</v>
          </cell>
          <cell r="X99">
            <v>0</v>
          </cell>
          <cell r="Z99">
            <v>0</v>
          </cell>
          <cell r="AA99">
            <v>0</v>
          </cell>
          <cell r="AC99">
            <v>0</v>
          </cell>
          <cell r="AD99">
            <v>0</v>
          </cell>
          <cell r="AF99">
            <v>0</v>
          </cell>
          <cell r="AG99">
            <v>0</v>
          </cell>
          <cell r="AI99">
            <v>0</v>
          </cell>
          <cell r="AJ99">
            <v>0</v>
          </cell>
          <cell r="AL99">
            <v>0</v>
          </cell>
          <cell r="AM99">
            <v>0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  <cell r="I100">
            <v>0</v>
          </cell>
          <cell r="K100">
            <v>0</v>
          </cell>
          <cell r="L100">
            <v>0</v>
          </cell>
          <cell r="N100">
            <v>0</v>
          </cell>
          <cell r="O100">
            <v>0</v>
          </cell>
          <cell r="Q100">
            <v>0</v>
          </cell>
          <cell r="R100">
            <v>0</v>
          </cell>
          <cell r="T100">
            <v>0</v>
          </cell>
          <cell r="U100">
            <v>0</v>
          </cell>
          <cell r="W100">
            <v>0</v>
          </cell>
          <cell r="X100">
            <v>0</v>
          </cell>
          <cell r="Z100">
            <v>0</v>
          </cell>
          <cell r="AA100">
            <v>0</v>
          </cell>
          <cell r="AC100">
            <v>0</v>
          </cell>
          <cell r="AD100">
            <v>0</v>
          </cell>
          <cell r="AF100">
            <v>0</v>
          </cell>
          <cell r="AG100">
            <v>0</v>
          </cell>
          <cell r="AI100">
            <v>0</v>
          </cell>
          <cell r="AJ100">
            <v>0</v>
          </cell>
          <cell r="AL100">
            <v>0</v>
          </cell>
          <cell r="AM100">
            <v>0</v>
          </cell>
        </row>
        <row r="101">
          <cell r="K101">
            <v>0</v>
          </cell>
          <cell r="L101">
            <v>0</v>
          </cell>
          <cell r="N101">
            <v>205.47651000000002</v>
          </cell>
          <cell r="O101">
            <v>204.13898999999998</v>
          </cell>
          <cell r="P101">
            <v>3068.1795657142861</v>
          </cell>
          <cell r="Q101">
            <v>1516.6127024069742</v>
          </cell>
          <cell r="R101">
            <v>1506.740528591469</v>
          </cell>
          <cell r="T101">
            <v>0</v>
          </cell>
          <cell r="U101">
            <v>0</v>
          </cell>
          <cell r="W101">
            <v>1117.964347774692</v>
          </cell>
          <cell r="X101">
            <v>1110.6871184970698</v>
          </cell>
          <cell r="Z101">
            <v>2010.5309025765971</v>
          </cell>
          <cell r="AA101">
            <v>1997.4436387681242</v>
          </cell>
          <cell r="AC101">
            <v>736.02727429300921</v>
          </cell>
          <cell r="AD101">
            <v>731.23620985497485</v>
          </cell>
          <cell r="AE101">
            <v>1187.3688888888892</v>
          </cell>
          <cell r="AF101">
            <v>1032.4149102482602</v>
          </cell>
          <cell r="AG101">
            <v>1025.6945528178403</v>
          </cell>
          <cell r="AI101">
            <v>0</v>
          </cell>
          <cell r="AJ101">
            <v>0</v>
          </cell>
          <cell r="AL101">
            <v>0</v>
          </cell>
          <cell r="AM101">
            <v>0</v>
          </cell>
        </row>
        <row r="103">
          <cell r="K103">
            <v>0</v>
          </cell>
          <cell r="L103">
            <v>0</v>
          </cell>
          <cell r="M103">
            <v>1378.8726298951717</v>
          </cell>
          <cell r="N103">
            <v>0</v>
          </cell>
          <cell r="O103">
            <v>1219.4769891699088</v>
          </cell>
          <cell r="P103">
            <v>1375.2502090841788</v>
          </cell>
          <cell r="Q103">
            <v>0</v>
          </cell>
          <cell r="R103">
            <v>1219.6083560542265</v>
          </cell>
          <cell r="S103">
            <v>1397.7829894476849</v>
          </cell>
          <cell r="T103">
            <v>0</v>
          </cell>
          <cell r="U103">
            <v>1323.7720987005782</v>
          </cell>
          <cell r="V103">
            <v>1380.0743352710592</v>
          </cell>
          <cell r="W103">
            <v>0</v>
          </cell>
          <cell r="X103">
            <v>1275.2004022731435</v>
          </cell>
          <cell r="Y103">
            <v>1411.1733883311726</v>
          </cell>
          <cell r="Z103">
            <v>0</v>
          </cell>
          <cell r="AA103">
            <v>0</v>
          </cell>
          <cell r="AB103">
            <v>1362.4383822242314</v>
          </cell>
          <cell r="AC103">
            <v>0</v>
          </cell>
          <cell r="AD103">
            <v>1275.7787970558938</v>
          </cell>
          <cell r="AE103">
            <v>1364.9652289209462</v>
          </cell>
          <cell r="AF103">
            <v>0</v>
          </cell>
          <cell r="AG103">
            <v>1243.059829540937</v>
          </cell>
          <cell r="AH103">
            <v>1365.1115161091275</v>
          </cell>
          <cell r="AI103">
            <v>0</v>
          </cell>
          <cell r="AJ103">
            <v>1280.481620561809</v>
          </cell>
          <cell r="AL103">
            <v>0</v>
          </cell>
          <cell r="AM103">
            <v>0</v>
          </cell>
        </row>
        <row r="104">
          <cell r="K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0</v>
          </cell>
          <cell r="R104">
            <v>0</v>
          </cell>
          <cell r="T104">
            <v>0</v>
          </cell>
          <cell r="U104">
            <v>0</v>
          </cell>
          <cell r="W104">
            <v>0</v>
          </cell>
          <cell r="X104">
            <v>0</v>
          </cell>
          <cell r="Z104">
            <v>0</v>
          </cell>
          <cell r="AA104">
            <v>0</v>
          </cell>
          <cell r="AC104">
            <v>0</v>
          </cell>
          <cell r="AD104">
            <v>0</v>
          </cell>
          <cell r="AF104">
            <v>0</v>
          </cell>
          <cell r="AG104">
            <v>0</v>
          </cell>
          <cell r="AI104">
            <v>0</v>
          </cell>
          <cell r="AJ104">
            <v>0</v>
          </cell>
          <cell r="AL104">
            <v>0</v>
          </cell>
          <cell r="AM104">
            <v>0</v>
          </cell>
        </row>
        <row r="105">
          <cell r="K105">
            <v>0</v>
          </cell>
          <cell r="L105">
            <v>0</v>
          </cell>
          <cell r="N105">
            <v>0</v>
          </cell>
          <cell r="O105">
            <v>1292.8858350962284</v>
          </cell>
          <cell r="Q105">
            <v>0</v>
          </cell>
          <cell r="R105">
            <v>1296.5707896394522</v>
          </cell>
          <cell r="T105">
            <v>0</v>
          </cell>
          <cell r="U105">
            <v>1248.1060239409721</v>
          </cell>
          <cell r="W105">
            <v>0</v>
          </cell>
          <cell r="X105">
            <v>1302.3531100124737</v>
          </cell>
          <cell r="Z105">
            <v>0</v>
          </cell>
          <cell r="AA105">
            <v>1248.1369465948499</v>
          </cell>
          <cell r="AC105">
            <v>0</v>
          </cell>
          <cell r="AD105">
            <v>1283.3853434163993</v>
          </cell>
          <cell r="AF105">
            <v>0</v>
          </cell>
          <cell r="AG105">
            <v>0</v>
          </cell>
          <cell r="AI105">
            <v>0</v>
          </cell>
          <cell r="AJ105">
            <v>1262.3511367441358</v>
          </cell>
          <cell r="AL105">
            <v>0</v>
          </cell>
          <cell r="AM105">
            <v>0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  <cell r="I107">
            <v>0</v>
          </cell>
          <cell r="K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0</v>
          </cell>
          <cell r="R107">
            <v>0</v>
          </cell>
          <cell r="T107">
            <v>0</v>
          </cell>
          <cell r="U107">
            <v>0</v>
          </cell>
          <cell r="W107">
            <v>0</v>
          </cell>
          <cell r="X107">
            <v>0</v>
          </cell>
          <cell r="Z107">
            <v>0</v>
          </cell>
          <cell r="AA107">
            <v>0</v>
          </cell>
          <cell r="AC107">
            <v>0</v>
          </cell>
          <cell r="AD107">
            <v>0</v>
          </cell>
          <cell r="AF107">
            <v>0</v>
          </cell>
          <cell r="AG107">
            <v>0</v>
          </cell>
          <cell r="AI107">
            <v>0</v>
          </cell>
          <cell r="AJ107">
            <v>0</v>
          </cell>
          <cell r="AL107">
            <v>0</v>
          </cell>
          <cell r="AM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  <cell r="I108">
            <v>0</v>
          </cell>
          <cell r="K108">
            <v>0</v>
          </cell>
          <cell r="L108">
            <v>0</v>
          </cell>
          <cell r="N108">
            <v>0</v>
          </cell>
          <cell r="O108">
            <v>0</v>
          </cell>
          <cell r="Q108">
            <v>0</v>
          </cell>
          <cell r="R108">
            <v>0</v>
          </cell>
          <cell r="T108">
            <v>0</v>
          </cell>
          <cell r="U108">
            <v>0</v>
          </cell>
          <cell r="W108">
            <v>0</v>
          </cell>
          <cell r="X108">
            <v>0</v>
          </cell>
          <cell r="Z108">
            <v>0</v>
          </cell>
          <cell r="AA108">
            <v>0</v>
          </cell>
          <cell r="AC108">
            <v>0</v>
          </cell>
          <cell r="AD108">
            <v>0</v>
          </cell>
          <cell r="AF108">
            <v>0</v>
          </cell>
          <cell r="AG108">
            <v>0</v>
          </cell>
          <cell r="AI108">
            <v>0</v>
          </cell>
          <cell r="AJ108">
            <v>0</v>
          </cell>
          <cell r="AL108">
            <v>0</v>
          </cell>
          <cell r="AM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  <cell r="AC112">
            <v>0</v>
          </cell>
          <cell r="AD112">
            <v>0</v>
          </cell>
          <cell r="AE112">
            <v>0</v>
          </cell>
          <cell r="AF112">
            <v>0</v>
          </cell>
          <cell r="AG112">
            <v>0</v>
          </cell>
          <cell r="AH112">
            <v>0</v>
          </cell>
          <cell r="AI112">
            <v>0</v>
          </cell>
          <cell r="AJ112">
            <v>0</v>
          </cell>
          <cell r="AK112">
            <v>0</v>
          </cell>
          <cell r="AL112">
            <v>0</v>
          </cell>
          <cell r="AM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60202.647657284113</v>
          </cell>
          <cell r="H113">
            <v>61262.654786333667</v>
          </cell>
          <cell r="I113">
            <v>61066.300123556961</v>
          </cell>
          <cell r="J113">
            <v>0</v>
          </cell>
          <cell r="K113">
            <v>0</v>
          </cell>
          <cell r="L113">
            <v>0</v>
          </cell>
          <cell r="M113">
            <v>60202.647657284113</v>
          </cell>
          <cell r="N113">
            <v>61262.654786333667</v>
          </cell>
          <cell r="O113">
            <v>61066.300123556961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  <cell r="AC113">
            <v>0</v>
          </cell>
          <cell r="AD113">
            <v>0</v>
          </cell>
          <cell r="AE113">
            <v>0</v>
          </cell>
          <cell r="AF113">
            <v>0</v>
          </cell>
          <cell r="AG113">
            <v>0</v>
          </cell>
          <cell r="AH113">
            <v>0</v>
          </cell>
          <cell r="AI113">
            <v>0</v>
          </cell>
          <cell r="AJ113">
            <v>0</v>
          </cell>
          <cell r="AK113">
            <v>0</v>
          </cell>
          <cell r="AL113">
            <v>0</v>
          </cell>
          <cell r="AM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  <cell r="AC114">
            <v>0</v>
          </cell>
          <cell r="AD114">
            <v>0</v>
          </cell>
          <cell r="AE114">
            <v>0</v>
          </cell>
          <cell r="AF114">
            <v>0</v>
          </cell>
          <cell r="AG114">
            <v>0</v>
          </cell>
          <cell r="AH114">
            <v>0</v>
          </cell>
          <cell r="AI114">
            <v>0</v>
          </cell>
          <cell r="AJ114">
            <v>0</v>
          </cell>
          <cell r="AK114">
            <v>0</v>
          </cell>
          <cell r="AL114">
            <v>0</v>
          </cell>
          <cell r="AM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  <cell r="AC121">
            <v>0</v>
          </cell>
          <cell r="AD121">
            <v>0</v>
          </cell>
          <cell r="AE121">
            <v>0</v>
          </cell>
          <cell r="AF121">
            <v>0</v>
          </cell>
          <cell r="AG121">
            <v>0</v>
          </cell>
          <cell r="AH121">
            <v>0</v>
          </cell>
          <cell r="AI121">
            <v>0</v>
          </cell>
          <cell r="AJ121">
            <v>0</v>
          </cell>
          <cell r="AK121">
            <v>0</v>
          </cell>
          <cell r="AL121">
            <v>0</v>
          </cell>
          <cell r="AM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  <cell r="AC122">
            <v>0</v>
          </cell>
          <cell r="AD122">
            <v>0</v>
          </cell>
          <cell r="AE122">
            <v>0</v>
          </cell>
          <cell r="AF122">
            <v>0</v>
          </cell>
          <cell r="AG122">
            <v>0</v>
          </cell>
          <cell r="AH122">
            <v>0</v>
          </cell>
          <cell r="AI122">
            <v>0</v>
          </cell>
          <cell r="AJ122">
            <v>0</v>
          </cell>
          <cell r="AK122">
            <v>0</v>
          </cell>
          <cell r="AL122">
            <v>0</v>
          </cell>
          <cell r="AM122">
            <v>0</v>
          </cell>
        </row>
        <row r="123">
          <cell r="J123">
            <v>0</v>
          </cell>
          <cell r="K123">
            <v>0</v>
          </cell>
          <cell r="L123">
            <v>0</v>
          </cell>
          <cell r="M123">
            <v>982329.17067605571</v>
          </cell>
          <cell r="N123">
            <v>31918.681522257211</v>
          </cell>
          <cell r="O123">
            <v>872849.25319410209</v>
          </cell>
          <cell r="P123">
            <v>2065447.1925004276</v>
          </cell>
          <cell r="Q123">
            <v>66192.074481714255</v>
          </cell>
          <cell r="R123">
            <v>1778699.8672231445</v>
          </cell>
          <cell r="S123">
            <v>384610.52751236659</v>
          </cell>
          <cell r="T123">
            <v>0</v>
          </cell>
          <cell r="U123">
            <v>364245.87295096531</v>
          </cell>
          <cell r="V123">
            <v>665343.92585345602</v>
          </cell>
          <cell r="W123">
            <v>0</v>
          </cell>
          <cell r="X123">
            <v>614783.43609054724</v>
          </cell>
          <cell r="Y123">
            <v>195529.32191087157</v>
          </cell>
          <cell r="Z123">
            <v>0</v>
          </cell>
          <cell r="AA123">
            <v>0</v>
          </cell>
          <cell r="AB123">
            <v>309498.47522458475</v>
          </cell>
          <cell r="AC123">
            <v>0</v>
          </cell>
          <cell r="AD123">
            <v>289812.44037476706</v>
          </cell>
          <cell r="AE123">
            <v>287892.54620007065</v>
          </cell>
          <cell r="AF123">
            <v>2843.862924762826</v>
          </cell>
          <cell r="AG123">
            <v>262027.550827681</v>
          </cell>
          <cell r="AH123">
            <v>77428.323236947239</v>
          </cell>
          <cell r="AI123">
            <v>0</v>
          </cell>
          <cell r="AJ123">
            <v>72628.165278699496</v>
          </cell>
          <cell r="AK123">
            <v>0</v>
          </cell>
          <cell r="AL123">
            <v>0</v>
          </cell>
          <cell r="AM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  <cell r="I127">
            <v>0</v>
          </cell>
          <cell r="K127">
            <v>0</v>
          </cell>
          <cell r="L127">
            <v>0</v>
          </cell>
          <cell r="N127">
            <v>0</v>
          </cell>
          <cell r="O127">
            <v>0</v>
          </cell>
          <cell r="Q127">
            <v>0</v>
          </cell>
          <cell r="R127">
            <v>0</v>
          </cell>
          <cell r="T127">
            <v>0</v>
          </cell>
          <cell r="U127">
            <v>0</v>
          </cell>
          <cell r="W127">
            <v>0</v>
          </cell>
          <cell r="X127">
            <v>0</v>
          </cell>
          <cell r="Z127">
            <v>0</v>
          </cell>
          <cell r="AA127">
            <v>0</v>
          </cell>
          <cell r="AC127">
            <v>0</v>
          </cell>
          <cell r="AD127">
            <v>0</v>
          </cell>
          <cell r="AF127">
            <v>0</v>
          </cell>
          <cell r="AG127">
            <v>0</v>
          </cell>
          <cell r="AI127">
            <v>0</v>
          </cell>
          <cell r="AJ127">
            <v>0</v>
          </cell>
          <cell r="AL127">
            <v>0</v>
          </cell>
          <cell r="AM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533.51836734693882</v>
          </cell>
          <cell r="H128">
            <v>390.24738489440819</v>
          </cell>
          <cell r="I128">
            <v>403.72743273186614</v>
          </cell>
          <cell r="K128">
            <v>0</v>
          </cell>
          <cell r="L128">
            <v>0</v>
          </cell>
          <cell r="M128">
            <v>533.51836734693882</v>
          </cell>
          <cell r="N128">
            <v>390.24738489440819</v>
          </cell>
          <cell r="O128">
            <v>403.72743273186614</v>
          </cell>
          <cell r="Q128">
            <v>0</v>
          </cell>
          <cell r="R128">
            <v>0</v>
          </cell>
          <cell r="T128">
            <v>0</v>
          </cell>
          <cell r="U128">
            <v>0</v>
          </cell>
          <cell r="W128">
            <v>0</v>
          </cell>
          <cell r="X128">
            <v>0</v>
          </cell>
          <cell r="Z128">
            <v>0</v>
          </cell>
          <cell r="AA128">
            <v>0</v>
          </cell>
          <cell r="AC128">
            <v>0</v>
          </cell>
          <cell r="AD128">
            <v>0</v>
          </cell>
          <cell r="AF128">
            <v>0</v>
          </cell>
          <cell r="AG128">
            <v>0</v>
          </cell>
          <cell r="AI128">
            <v>0</v>
          </cell>
          <cell r="AJ128">
            <v>0</v>
          </cell>
          <cell r="AL128">
            <v>0</v>
          </cell>
          <cell r="AM128">
            <v>0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  <cell r="I129">
            <v>0</v>
          </cell>
          <cell r="K129">
            <v>0</v>
          </cell>
          <cell r="L129">
            <v>0</v>
          </cell>
          <cell r="N129">
            <v>0</v>
          </cell>
          <cell r="O129">
            <v>0</v>
          </cell>
          <cell r="Q129">
            <v>0</v>
          </cell>
          <cell r="R129">
            <v>0</v>
          </cell>
          <cell r="T129">
            <v>0</v>
          </cell>
          <cell r="U129">
            <v>0</v>
          </cell>
          <cell r="W129">
            <v>0</v>
          </cell>
          <cell r="X129">
            <v>0</v>
          </cell>
          <cell r="Z129">
            <v>0</v>
          </cell>
          <cell r="AA129">
            <v>0</v>
          </cell>
          <cell r="AC129">
            <v>0</v>
          </cell>
          <cell r="AD129">
            <v>0</v>
          </cell>
          <cell r="AF129">
            <v>0</v>
          </cell>
          <cell r="AG129">
            <v>0</v>
          </cell>
          <cell r="AI129">
            <v>0</v>
          </cell>
          <cell r="AJ129">
            <v>0</v>
          </cell>
          <cell r="AL129">
            <v>0</v>
          </cell>
          <cell r="AM129">
            <v>0</v>
          </cell>
        </row>
        <row r="130">
          <cell r="K130">
            <v>0</v>
          </cell>
          <cell r="L130">
            <v>0</v>
          </cell>
          <cell r="N130">
            <v>302.67804000000001</v>
          </cell>
          <cell r="O130">
            <v>313.13324</v>
          </cell>
          <cell r="P130">
            <v>327.67817142857143</v>
          </cell>
          <cell r="Q130">
            <v>302.67804000000001</v>
          </cell>
          <cell r="R130">
            <v>313.13324</v>
          </cell>
          <cell r="T130">
            <v>0</v>
          </cell>
          <cell r="U130">
            <v>0</v>
          </cell>
          <cell r="W130">
            <v>302.67804000000001</v>
          </cell>
          <cell r="X130">
            <v>313.13324</v>
          </cell>
          <cell r="Z130">
            <v>302.67804000000001</v>
          </cell>
          <cell r="AA130">
            <v>313.13324</v>
          </cell>
          <cell r="AC130">
            <v>302.67804000000001</v>
          </cell>
          <cell r="AD130">
            <v>313.13324</v>
          </cell>
          <cell r="AF130">
            <v>302.67804000000001</v>
          </cell>
          <cell r="AG130">
            <v>313.13324</v>
          </cell>
          <cell r="AI130">
            <v>0</v>
          </cell>
          <cell r="AJ130">
            <v>0</v>
          </cell>
          <cell r="AL130">
            <v>0</v>
          </cell>
          <cell r="AM130">
            <v>0</v>
          </cell>
        </row>
        <row r="132">
          <cell r="K132">
            <v>0</v>
          </cell>
          <cell r="L132">
            <v>0</v>
          </cell>
          <cell r="N132">
            <v>174.90431999999998</v>
          </cell>
          <cell r="O132">
            <v>180.94591999999997</v>
          </cell>
          <cell r="Q132">
            <v>174.46428</v>
          </cell>
          <cell r="R132">
            <v>180.49068</v>
          </cell>
          <cell r="T132">
            <v>174.70746</v>
          </cell>
          <cell r="U132">
            <v>180.74225999999999</v>
          </cell>
          <cell r="W132">
            <v>172.87781999999999</v>
          </cell>
          <cell r="X132">
            <v>178.84941999999998</v>
          </cell>
          <cell r="Z132">
            <v>0</v>
          </cell>
          <cell r="AA132">
            <v>0</v>
          </cell>
          <cell r="AC132">
            <v>174.46428</v>
          </cell>
          <cell r="AD132">
            <v>180.49068</v>
          </cell>
          <cell r="AF132">
            <v>93.265320000000017</v>
          </cell>
          <cell r="AG132">
            <v>96.486920000000012</v>
          </cell>
          <cell r="AI132">
            <v>171.77771999999996</v>
          </cell>
          <cell r="AJ132">
            <v>177.71131999999997</v>
          </cell>
          <cell r="AL132">
            <v>0</v>
          </cell>
          <cell r="AM132">
            <v>0</v>
          </cell>
        </row>
        <row r="133">
          <cell r="K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0</v>
          </cell>
          <cell r="R133">
            <v>0</v>
          </cell>
          <cell r="T133">
            <v>0</v>
          </cell>
          <cell r="U133">
            <v>0</v>
          </cell>
          <cell r="W133">
            <v>0</v>
          </cell>
          <cell r="X133">
            <v>0</v>
          </cell>
          <cell r="Z133">
            <v>0</v>
          </cell>
          <cell r="AA133">
            <v>0</v>
          </cell>
          <cell r="AC133">
            <v>0</v>
          </cell>
          <cell r="AD133">
            <v>0</v>
          </cell>
          <cell r="AF133">
            <v>0</v>
          </cell>
          <cell r="AG133">
            <v>0</v>
          </cell>
          <cell r="AI133">
            <v>0</v>
          </cell>
          <cell r="AJ133">
            <v>0</v>
          </cell>
          <cell r="AL133">
            <v>0</v>
          </cell>
          <cell r="AM133">
            <v>0</v>
          </cell>
        </row>
        <row r="134">
          <cell r="K134">
            <v>0</v>
          </cell>
          <cell r="L134">
            <v>0</v>
          </cell>
          <cell r="N134">
            <v>150.55158</v>
          </cell>
          <cell r="O134">
            <v>155.75197999999997</v>
          </cell>
          <cell r="Q134">
            <v>150.54</v>
          </cell>
          <cell r="R134">
            <v>155.74</v>
          </cell>
          <cell r="T134">
            <v>150.54</v>
          </cell>
          <cell r="U134">
            <v>155.74</v>
          </cell>
          <cell r="W134">
            <v>150.55158</v>
          </cell>
          <cell r="X134">
            <v>155.75197999999997</v>
          </cell>
          <cell r="Z134">
            <v>150.55158</v>
          </cell>
          <cell r="AA134">
            <v>155.75197999999997</v>
          </cell>
          <cell r="AC134">
            <v>150.55158</v>
          </cell>
          <cell r="AD134">
            <v>155.75197999999997</v>
          </cell>
          <cell r="AF134">
            <v>0</v>
          </cell>
          <cell r="AG134">
            <v>0</v>
          </cell>
          <cell r="AI134">
            <v>150.55158</v>
          </cell>
          <cell r="AJ134">
            <v>155.75197999999997</v>
          </cell>
          <cell r="AL134">
            <v>0</v>
          </cell>
          <cell r="AM134">
            <v>0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  <cell r="I136">
            <v>0</v>
          </cell>
          <cell r="K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0</v>
          </cell>
          <cell r="R136">
            <v>0</v>
          </cell>
          <cell r="T136">
            <v>0</v>
          </cell>
          <cell r="U136">
            <v>0</v>
          </cell>
          <cell r="W136">
            <v>0</v>
          </cell>
          <cell r="X136">
            <v>0</v>
          </cell>
          <cell r="Z136">
            <v>0</v>
          </cell>
          <cell r="AA136">
            <v>0</v>
          </cell>
          <cell r="AC136">
            <v>0</v>
          </cell>
          <cell r="AD136">
            <v>0</v>
          </cell>
          <cell r="AF136">
            <v>0</v>
          </cell>
          <cell r="AG136">
            <v>0</v>
          </cell>
          <cell r="AI136">
            <v>0</v>
          </cell>
          <cell r="AJ136">
            <v>0</v>
          </cell>
          <cell r="AL136">
            <v>0</v>
          </cell>
          <cell r="AM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  <cell r="I137">
            <v>0</v>
          </cell>
          <cell r="K137">
            <v>0</v>
          </cell>
          <cell r="L137">
            <v>0</v>
          </cell>
          <cell r="N137">
            <v>0</v>
          </cell>
          <cell r="O137">
            <v>0</v>
          </cell>
          <cell r="Q137">
            <v>0</v>
          </cell>
          <cell r="R137">
            <v>0</v>
          </cell>
          <cell r="T137">
            <v>0</v>
          </cell>
          <cell r="U137">
            <v>0</v>
          </cell>
          <cell r="W137">
            <v>0</v>
          </cell>
          <cell r="X137">
            <v>0</v>
          </cell>
          <cell r="Z137">
            <v>0</v>
          </cell>
          <cell r="AA137">
            <v>0</v>
          </cell>
          <cell r="AC137">
            <v>0</v>
          </cell>
          <cell r="AD137">
            <v>0</v>
          </cell>
          <cell r="AF137">
            <v>0</v>
          </cell>
          <cell r="AG137">
            <v>0</v>
          </cell>
          <cell r="AI137">
            <v>0</v>
          </cell>
          <cell r="AJ137">
            <v>0</v>
          </cell>
          <cell r="AL137">
            <v>0</v>
          </cell>
          <cell r="AM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  <cell r="AC141">
            <v>0</v>
          </cell>
          <cell r="AD141">
            <v>0</v>
          </cell>
          <cell r="AE141">
            <v>0</v>
          </cell>
          <cell r="AF141">
            <v>0</v>
          </cell>
          <cell r="AG141">
            <v>0</v>
          </cell>
          <cell r="AH141">
            <v>0</v>
          </cell>
          <cell r="AI141">
            <v>0</v>
          </cell>
          <cell r="AJ141">
            <v>0</v>
          </cell>
          <cell r="AK141">
            <v>0</v>
          </cell>
          <cell r="AL141">
            <v>0</v>
          </cell>
          <cell r="AM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71273.980035954868</v>
          </cell>
          <cell r="H142">
            <v>52134.070769414226</v>
          </cell>
          <cell r="I142">
            <v>53934.902229497617</v>
          </cell>
          <cell r="J142">
            <v>0</v>
          </cell>
          <cell r="K142">
            <v>0</v>
          </cell>
          <cell r="L142">
            <v>0</v>
          </cell>
          <cell r="M142">
            <v>71273.980035954868</v>
          </cell>
          <cell r="N142">
            <v>52134.070769414226</v>
          </cell>
          <cell r="O142">
            <v>53934.902229497617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  <cell r="AC142">
            <v>0</v>
          </cell>
          <cell r="AD142">
            <v>0</v>
          </cell>
          <cell r="AE142">
            <v>0</v>
          </cell>
          <cell r="AF142">
            <v>0</v>
          </cell>
          <cell r="AG142">
            <v>0</v>
          </cell>
          <cell r="AH142">
            <v>0</v>
          </cell>
          <cell r="AI142">
            <v>0</v>
          </cell>
          <cell r="AJ142">
            <v>0</v>
          </cell>
          <cell r="AK142">
            <v>0</v>
          </cell>
          <cell r="AL142">
            <v>0</v>
          </cell>
          <cell r="AM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  <cell r="AC143">
            <v>0</v>
          </cell>
          <cell r="AD143">
            <v>0</v>
          </cell>
          <cell r="AE143">
            <v>0</v>
          </cell>
          <cell r="AF143">
            <v>0</v>
          </cell>
          <cell r="AG143">
            <v>0</v>
          </cell>
          <cell r="AH143">
            <v>0</v>
          </cell>
          <cell r="AI143">
            <v>0</v>
          </cell>
          <cell r="AJ143">
            <v>0</v>
          </cell>
          <cell r="AK143">
            <v>0</v>
          </cell>
          <cell r="AL143">
            <v>0</v>
          </cell>
          <cell r="AM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  <cell r="AC150">
            <v>0</v>
          </cell>
          <cell r="AD150">
            <v>0</v>
          </cell>
          <cell r="AE150">
            <v>0</v>
          </cell>
          <cell r="AF150">
            <v>0</v>
          </cell>
          <cell r="AG150">
            <v>0</v>
          </cell>
          <cell r="AH150">
            <v>0</v>
          </cell>
          <cell r="AI150">
            <v>0</v>
          </cell>
          <cell r="AJ150">
            <v>0</v>
          </cell>
          <cell r="AK150">
            <v>0</v>
          </cell>
          <cell r="AL150">
            <v>0</v>
          </cell>
          <cell r="AM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G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</row>
        <row r="152">
          <cell r="J152">
            <v>0</v>
          </cell>
          <cell r="K152">
            <v>0</v>
          </cell>
          <cell r="L152">
            <v>0</v>
          </cell>
          <cell r="M152">
            <v>37134.718982156439</v>
          </cell>
          <cell r="N152">
            <v>147788.27881569121</v>
          </cell>
          <cell r="O152">
            <v>152893.22799758037</v>
          </cell>
          <cell r="P152">
            <v>14301.408589555402</v>
          </cell>
          <cell r="Q152">
            <v>258245.18468305716</v>
          </cell>
          <cell r="R152">
            <v>267165.57102789503</v>
          </cell>
          <cell r="S152">
            <v>0</v>
          </cell>
          <cell r="T152">
            <v>48072.074748524879</v>
          </cell>
          <cell r="U152">
            <v>49732.59546522695</v>
          </cell>
          <cell r="V152">
            <v>0</v>
          </cell>
          <cell r="W152">
            <v>83345.660818477205</v>
          </cell>
          <cell r="X152">
            <v>86224.612832932384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39632.198670888763</v>
          </cell>
          <cell r="AD152">
            <v>41001.186535168163</v>
          </cell>
          <cell r="AE152">
            <v>0</v>
          </cell>
          <cell r="AF152">
            <v>20281.385764002789</v>
          </cell>
          <cell r="AG152">
            <v>20981.951766213588</v>
          </cell>
          <cell r="AH152">
            <v>0</v>
          </cell>
          <cell r="AI152">
            <v>9743.1313648097366</v>
          </cell>
          <cell r="AJ152">
            <v>10079.68167102078</v>
          </cell>
          <cell r="AK152">
            <v>0</v>
          </cell>
          <cell r="AL152">
            <v>0</v>
          </cell>
          <cell r="AM152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  <cell r="AC156">
            <v>0</v>
          </cell>
          <cell r="AD156">
            <v>0</v>
          </cell>
          <cell r="AE156">
            <v>0</v>
          </cell>
          <cell r="AF156">
            <v>0</v>
          </cell>
          <cell r="AG156">
            <v>0</v>
          </cell>
          <cell r="AH156">
            <v>0</v>
          </cell>
          <cell r="AI156">
            <v>0</v>
          </cell>
          <cell r="AJ156">
            <v>0</v>
          </cell>
          <cell r="AK156">
            <v>0</v>
          </cell>
          <cell r="AL156">
            <v>0</v>
          </cell>
          <cell r="AM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131476.62769323899</v>
          </cell>
          <cell r="H157">
            <v>113396.72555574789</v>
          </cell>
          <cell r="I157">
            <v>115001.20235305457</v>
          </cell>
          <cell r="J157">
            <v>0</v>
          </cell>
          <cell r="K157">
            <v>0</v>
          </cell>
          <cell r="L157">
            <v>0</v>
          </cell>
          <cell r="M157">
            <v>131476.62769323899</v>
          </cell>
          <cell r="N157">
            <v>113396.72555574789</v>
          </cell>
          <cell r="O157">
            <v>115001.20235305457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  <cell r="AC157">
            <v>0</v>
          </cell>
          <cell r="AD157">
            <v>0</v>
          </cell>
          <cell r="AE157">
            <v>0</v>
          </cell>
          <cell r="AF157">
            <v>0</v>
          </cell>
          <cell r="AG157">
            <v>0</v>
          </cell>
          <cell r="AH157">
            <v>0</v>
          </cell>
          <cell r="AI157">
            <v>0</v>
          </cell>
          <cell r="AJ157">
            <v>0</v>
          </cell>
          <cell r="AK157">
            <v>0</v>
          </cell>
          <cell r="AL157">
            <v>0</v>
          </cell>
          <cell r="AM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  <cell r="AC158">
            <v>0</v>
          </cell>
          <cell r="AD158">
            <v>0</v>
          </cell>
          <cell r="AE158">
            <v>0</v>
          </cell>
          <cell r="AF158">
            <v>0</v>
          </cell>
          <cell r="AG158">
            <v>0</v>
          </cell>
          <cell r="AH158">
            <v>0</v>
          </cell>
          <cell r="AI158">
            <v>0</v>
          </cell>
          <cell r="AJ158">
            <v>0</v>
          </cell>
          <cell r="AK158">
            <v>0</v>
          </cell>
          <cell r="AL158">
            <v>0</v>
          </cell>
          <cell r="AM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  <cell r="AC165">
            <v>0</v>
          </cell>
          <cell r="AD165">
            <v>0</v>
          </cell>
          <cell r="AE165">
            <v>0</v>
          </cell>
          <cell r="AF165">
            <v>0</v>
          </cell>
          <cell r="AG165">
            <v>0</v>
          </cell>
          <cell r="AH165">
            <v>0</v>
          </cell>
          <cell r="AI165">
            <v>0</v>
          </cell>
          <cell r="AJ165">
            <v>0</v>
          </cell>
          <cell r="AK165">
            <v>0</v>
          </cell>
          <cell r="AL165">
            <v>0</v>
          </cell>
          <cell r="AM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  <cell r="AC166">
            <v>0</v>
          </cell>
          <cell r="AD166">
            <v>0</v>
          </cell>
          <cell r="AE166">
            <v>0</v>
          </cell>
          <cell r="AF166">
            <v>0</v>
          </cell>
          <cell r="AG166">
            <v>0</v>
          </cell>
          <cell r="AH166">
            <v>0</v>
          </cell>
          <cell r="AI166">
            <v>0</v>
          </cell>
          <cell r="AJ166">
            <v>0</v>
          </cell>
          <cell r="AK166">
            <v>0</v>
          </cell>
          <cell r="AL166">
            <v>0</v>
          </cell>
          <cell r="AM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  <cell r="AC171">
            <v>0</v>
          </cell>
          <cell r="AD171">
            <v>0</v>
          </cell>
          <cell r="AE171">
            <v>0</v>
          </cell>
          <cell r="AF171">
            <v>0</v>
          </cell>
          <cell r="AG171">
            <v>0</v>
          </cell>
          <cell r="AH171">
            <v>0</v>
          </cell>
          <cell r="AI171">
            <v>0</v>
          </cell>
          <cell r="AJ171">
            <v>0</v>
          </cell>
          <cell r="AK171">
            <v>0</v>
          </cell>
          <cell r="AL171">
            <v>0</v>
          </cell>
          <cell r="AM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1261.6737500000002</v>
          </cell>
          <cell r="H172">
            <v>1088.1757045324525</v>
          </cell>
          <cell r="I172">
            <v>1103.5725571378377</v>
          </cell>
          <cell r="J172">
            <v>0</v>
          </cell>
          <cell r="K172">
            <v>0</v>
          </cell>
          <cell r="L172">
            <v>0</v>
          </cell>
          <cell r="M172">
            <v>1261.6737500000002</v>
          </cell>
          <cell r="N172">
            <v>1088.1757045324525</v>
          </cell>
          <cell r="O172">
            <v>1103.5725571378377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  <cell r="AC172">
            <v>0</v>
          </cell>
          <cell r="AD172">
            <v>0</v>
          </cell>
          <cell r="AE172">
            <v>0</v>
          </cell>
          <cell r="AF172">
            <v>0</v>
          </cell>
          <cell r="AG172">
            <v>0</v>
          </cell>
          <cell r="AH172">
            <v>0</v>
          </cell>
          <cell r="AI172">
            <v>0</v>
          </cell>
          <cell r="AJ172">
            <v>0</v>
          </cell>
          <cell r="AK172">
            <v>0</v>
          </cell>
          <cell r="AL172">
            <v>0</v>
          </cell>
          <cell r="AM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  <cell r="AC173">
            <v>0</v>
          </cell>
          <cell r="AD173">
            <v>0</v>
          </cell>
          <cell r="AE173">
            <v>0</v>
          </cell>
          <cell r="AF173">
            <v>0</v>
          </cell>
          <cell r="AG173">
            <v>0</v>
          </cell>
          <cell r="AH173">
            <v>0</v>
          </cell>
          <cell r="AI173">
            <v>0</v>
          </cell>
          <cell r="AJ173">
            <v>0</v>
          </cell>
          <cell r="AK173">
            <v>0</v>
          </cell>
          <cell r="AL173">
            <v>0</v>
          </cell>
          <cell r="AM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  <cell r="AC180">
            <v>0</v>
          </cell>
          <cell r="AD180">
            <v>0</v>
          </cell>
          <cell r="AE180">
            <v>0</v>
          </cell>
          <cell r="AF180">
            <v>0</v>
          </cell>
          <cell r="AG180">
            <v>0</v>
          </cell>
          <cell r="AH180">
            <v>0</v>
          </cell>
          <cell r="AI180">
            <v>0</v>
          </cell>
          <cell r="AJ180">
            <v>0</v>
          </cell>
          <cell r="AK180">
            <v>0</v>
          </cell>
          <cell r="AL180">
            <v>0</v>
          </cell>
          <cell r="AM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  <cell r="AC181">
            <v>0</v>
          </cell>
          <cell r="AD181">
            <v>0</v>
          </cell>
          <cell r="AE181">
            <v>0</v>
          </cell>
          <cell r="AF181">
            <v>0</v>
          </cell>
          <cell r="AG181">
            <v>0</v>
          </cell>
          <cell r="AH181">
            <v>0</v>
          </cell>
          <cell r="AI181">
            <v>0</v>
          </cell>
          <cell r="AJ181">
            <v>0</v>
          </cell>
          <cell r="AK181">
            <v>0</v>
          </cell>
          <cell r="AL181">
            <v>0</v>
          </cell>
          <cell r="AM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  <cell r="AC186">
            <v>0</v>
          </cell>
          <cell r="AD186">
            <v>0</v>
          </cell>
          <cell r="AE186">
            <v>0</v>
          </cell>
          <cell r="AF186">
            <v>0</v>
          </cell>
          <cell r="AG186">
            <v>0</v>
          </cell>
          <cell r="AH186">
            <v>0</v>
          </cell>
          <cell r="AI186">
            <v>0</v>
          </cell>
          <cell r="AJ186">
            <v>0</v>
          </cell>
          <cell r="AK186">
            <v>0</v>
          </cell>
          <cell r="AL186">
            <v>0</v>
          </cell>
          <cell r="AM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984.16274376417232</v>
          </cell>
          <cell r="H187">
            <v>840.89176131164163</v>
          </cell>
          <cell r="I187">
            <v>854.37180914909959</v>
          </cell>
          <cell r="J187">
            <v>0</v>
          </cell>
          <cell r="K187">
            <v>0</v>
          </cell>
          <cell r="L187">
            <v>0</v>
          </cell>
          <cell r="M187">
            <v>984.16274376417232</v>
          </cell>
          <cell r="N187">
            <v>848.82639990740063</v>
          </cell>
          <cell r="O187">
            <v>860.83664320956052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G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G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  <cell r="AC195">
            <v>0</v>
          </cell>
          <cell r="AD195">
            <v>0</v>
          </cell>
          <cell r="AE195">
            <v>0</v>
          </cell>
          <cell r="AF195">
            <v>0</v>
          </cell>
          <cell r="AG195">
            <v>0</v>
          </cell>
          <cell r="AH195">
            <v>0</v>
          </cell>
          <cell r="AI195">
            <v>0</v>
          </cell>
          <cell r="AJ195">
            <v>0</v>
          </cell>
          <cell r="AK195">
            <v>0</v>
          </cell>
          <cell r="AL195">
            <v>0</v>
          </cell>
          <cell r="AM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  <cell r="AC196">
            <v>0</v>
          </cell>
          <cell r="AD196">
            <v>0</v>
          </cell>
          <cell r="AE196">
            <v>0</v>
          </cell>
          <cell r="AF196">
            <v>0</v>
          </cell>
          <cell r="AG196">
            <v>0</v>
          </cell>
          <cell r="AH196">
            <v>0</v>
          </cell>
          <cell r="AI196">
            <v>0</v>
          </cell>
          <cell r="AJ196">
            <v>0</v>
          </cell>
          <cell r="AK196">
            <v>0</v>
          </cell>
          <cell r="AL196">
            <v>0</v>
          </cell>
          <cell r="AM196">
            <v>0</v>
          </cell>
        </row>
      </sheetData>
      <sheetData sheetId="14" refreshError="1">
        <row r="9">
          <cell r="K9">
            <v>1592.7</v>
          </cell>
          <cell r="L9">
            <v>1614.2460000000001</v>
          </cell>
          <cell r="M9">
            <v>3334</v>
          </cell>
          <cell r="N9">
            <v>3438.4090000000001</v>
          </cell>
          <cell r="O9">
            <v>270.39999999999998</v>
          </cell>
          <cell r="P9">
            <v>354.9</v>
          </cell>
          <cell r="Q9">
            <v>1531</v>
          </cell>
          <cell r="R9">
            <v>1508.413</v>
          </cell>
          <cell r="S9">
            <v>317</v>
          </cell>
          <cell r="T9">
            <v>347.73700000000002</v>
          </cell>
          <cell r="U9">
            <v>670.6</v>
          </cell>
          <cell r="V9">
            <v>704.61699999999996</v>
          </cell>
          <cell r="W9">
            <v>598.4</v>
          </cell>
          <cell r="X9">
            <v>521.37099999999998</v>
          </cell>
          <cell r="Y9">
            <v>168</v>
          </cell>
          <cell r="Z9">
            <v>193.684</v>
          </cell>
        </row>
        <row r="10">
          <cell r="K10">
            <v>1297.3</v>
          </cell>
          <cell r="L10">
            <v>1008.106</v>
          </cell>
          <cell r="M10">
            <v>2066</v>
          </cell>
          <cell r="N10">
            <v>1744.1469999999999</v>
          </cell>
          <cell r="O10">
            <v>679.6</v>
          </cell>
          <cell r="P10">
            <v>657.86199999999997</v>
          </cell>
          <cell r="Q10">
            <v>695</v>
          </cell>
          <cell r="R10">
            <v>672.94899999999996</v>
          </cell>
          <cell r="S10">
            <v>153</v>
          </cell>
          <cell r="T10">
            <v>179.303</v>
          </cell>
          <cell r="U10">
            <v>181.4</v>
          </cell>
          <cell r="V10">
            <v>179.88399999999999</v>
          </cell>
          <cell r="W10">
            <v>301.60000000000002</v>
          </cell>
          <cell r="X10">
            <v>354.90699999999998</v>
          </cell>
          <cell r="Y10">
            <v>15</v>
          </cell>
          <cell r="Z10">
            <v>13.648999999999999</v>
          </cell>
        </row>
        <row r="12">
          <cell r="K12">
            <v>173.24</v>
          </cell>
          <cell r="L12">
            <v>150.893</v>
          </cell>
          <cell r="M12">
            <v>311.04000000000002</v>
          </cell>
          <cell r="N12">
            <v>280.17099999999999</v>
          </cell>
          <cell r="O12">
            <v>76.47</v>
          </cell>
          <cell r="P12">
            <v>78.552000000000007</v>
          </cell>
          <cell r="Q12">
            <v>107.4</v>
          </cell>
          <cell r="R12">
            <v>103.151</v>
          </cell>
          <cell r="S12">
            <v>34.24</v>
          </cell>
          <cell r="T12">
            <v>38.680999999999997</v>
          </cell>
          <cell r="U12">
            <v>55.54</v>
          </cell>
          <cell r="V12">
            <v>61.643000000000001</v>
          </cell>
          <cell r="W12">
            <v>65.55</v>
          </cell>
          <cell r="X12">
            <v>68.082999999999998</v>
          </cell>
          <cell r="Y12">
            <v>8.25</v>
          </cell>
          <cell r="Z12">
            <v>9.1300000000000008</v>
          </cell>
        </row>
        <row r="14">
          <cell r="K14">
            <v>167.66</v>
          </cell>
          <cell r="L14">
            <v>156.798</v>
          </cell>
          <cell r="M14">
            <v>281.52999999999997</v>
          </cell>
          <cell r="N14">
            <v>277.81400000000002</v>
          </cell>
          <cell r="O14">
            <v>42.18</v>
          </cell>
          <cell r="P14">
            <v>49.48</v>
          </cell>
          <cell r="Q14">
            <v>205.6</v>
          </cell>
          <cell r="R14">
            <v>198.14</v>
          </cell>
          <cell r="S14">
            <v>47.84</v>
          </cell>
          <cell r="T14">
            <v>50.475999999999999</v>
          </cell>
          <cell r="U14">
            <v>69.2</v>
          </cell>
          <cell r="V14">
            <v>69.671999999999997</v>
          </cell>
          <cell r="W14">
            <v>61.43</v>
          </cell>
          <cell r="X14">
            <v>58.192</v>
          </cell>
          <cell r="Y14">
            <v>22.13</v>
          </cell>
          <cell r="Z14">
            <v>22.855</v>
          </cell>
        </row>
        <row r="17">
          <cell r="K17">
            <v>1403.83</v>
          </cell>
          <cell r="L17">
            <v>1425.4159999999999</v>
          </cell>
          <cell r="M17">
            <v>2965.7</v>
          </cell>
          <cell r="N17">
            <v>3066.9789999999998</v>
          </cell>
          <cell r="O17">
            <v>236.9</v>
          </cell>
          <cell r="P17">
            <v>308.75099999999998</v>
          </cell>
          <cell r="Q17">
            <v>1313.34</v>
          </cell>
          <cell r="R17">
            <v>1298.05</v>
          </cell>
          <cell r="S17">
            <v>261.61</v>
          </cell>
          <cell r="T17">
            <v>289.01799999999997</v>
          </cell>
          <cell r="U17">
            <v>578.54</v>
          </cell>
          <cell r="V17">
            <v>609.26300000000003</v>
          </cell>
          <cell r="W17">
            <v>508.01</v>
          </cell>
          <cell r="X17">
            <v>447.57499999999999</v>
          </cell>
          <cell r="Y17">
            <v>141.74</v>
          </cell>
          <cell r="Z17">
            <v>165.47200000000001</v>
          </cell>
        </row>
        <row r="20">
          <cell r="K20">
            <v>0.8</v>
          </cell>
          <cell r="M20">
            <v>1.32</v>
          </cell>
          <cell r="O20">
            <v>0.56999999999999995</v>
          </cell>
          <cell r="Q20">
            <v>2.06</v>
          </cell>
          <cell r="S20">
            <v>0.92</v>
          </cell>
          <cell r="U20">
            <v>0.77</v>
          </cell>
          <cell r="W20">
            <v>2.36</v>
          </cell>
          <cell r="Y20">
            <v>1.27</v>
          </cell>
        </row>
        <row r="23">
          <cell r="K23">
            <v>5612</v>
          </cell>
          <cell r="L23">
            <v>5513.88</v>
          </cell>
          <cell r="M23">
            <v>7117</v>
          </cell>
          <cell r="N23">
            <v>7299.72</v>
          </cell>
          <cell r="O23">
            <v>1366</v>
          </cell>
          <cell r="P23">
            <v>1682.4949999999999</v>
          </cell>
          <cell r="Q23">
            <v>3552</v>
          </cell>
          <cell r="R23">
            <v>3579.2559999999999</v>
          </cell>
          <cell r="S23">
            <v>1105</v>
          </cell>
          <cell r="T23">
            <v>1162.0070000000001</v>
          </cell>
          <cell r="U23">
            <v>2225</v>
          </cell>
          <cell r="V23">
            <v>2163.7130000000002</v>
          </cell>
          <cell r="W23">
            <v>1585</v>
          </cell>
          <cell r="X23">
            <v>1354.5440000000001</v>
          </cell>
          <cell r="Y23">
            <v>2965</v>
          </cell>
          <cell r="Z23">
            <v>3229.9679999999998</v>
          </cell>
        </row>
        <row r="24">
          <cell r="L24">
            <v>11.97</v>
          </cell>
          <cell r="N24">
            <v>14.631</v>
          </cell>
          <cell r="P24">
            <v>8.4</v>
          </cell>
          <cell r="R24">
            <v>17.654</v>
          </cell>
          <cell r="T24">
            <v>8</v>
          </cell>
          <cell r="V24">
            <v>10.94</v>
          </cell>
          <cell r="X24">
            <v>0.80800000000000005</v>
          </cell>
          <cell r="Z24">
            <v>15.93</v>
          </cell>
        </row>
        <row r="33">
          <cell r="K33">
            <v>144.02000000000001</v>
          </cell>
          <cell r="L33">
            <v>137.01948537146257</v>
          </cell>
          <cell r="M33">
            <v>135.03470563439652</v>
          </cell>
          <cell r="N33">
            <v>128.77521329585244</v>
          </cell>
          <cell r="O33">
            <v>165.48304165766854</v>
          </cell>
          <cell r="P33">
            <v>160.76065604949792</v>
          </cell>
          <cell r="Q33">
            <v>146.54733209437592</v>
          </cell>
          <cell r="R33">
            <v>145.69983259090716</v>
          </cell>
          <cell r="S33">
            <v>152.930120512104</v>
          </cell>
          <cell r="T33">
            <v>152.72971677451167</v>
          </cell>
          <cell r="U33">
            <v>136.82696629213484</v>
          </cell>
          <cell r="V33">
            <v>139.98899114623796</v>
          </cell>
          <cell r="W33">
            <v>147.02839116719244</v>
          </cell>
          <cell r="X33">
            <v>154.21204479145752</v>
          </cell>
          <cell r="Y33">
            <v>157.57164926108743</v>
          </cell>
          <cell r="Z33">
            <v>152.12937094113599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0</v>
          </cell>
          <cell r="P39">
            <v>0</v>
          </cell>
          <cell r="Q39">
            <v>0</v>
          </cell>
          <cell r="R39">
            <v>0</v>
          </cell>
          <cell r="S39">
            <v>0</v>
          </cell>
          <cell r="T39">
            <v>0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0</v>
          </cell>
          <cell r="Z39">
            <v>0</v>
          </cell>
          <cell r="AA39">
            <v>0</v>
          </cell>
          <cell r="AB39">
            <v>0</v>
          </cell>
        </row>
        <row r="40">
          <cell r="B40" t="str">
            <v>Кузнецкий</v>
          </cell>
          <cell r="C40" t="str">
            <v>Уголь</v>
          </cell>
          <cell r="D40" t="str">
            <v>L18</v>
          </cell>
          <cell r="F40" t="str">
            <v>тыс.тут</v>
          </cell>
          <cell r="G40">
            <v>103.20003895555463</v>
          </cell>
          <cell r="H40">
            <v>14.277000000000008</v>
          </cell>
          <cell r="I40">
            <v>0</v>
          </cell>
          <cell r="J40">
            <v>0</v>
          </cell>
          <cell r="K40">
            <v>103.20003895555463</v>
          </cell>
          <cell r="L40">
            <v>14.277000000000008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0</v>
          </cell>
        </row>
        <row r="41">
          <cell r="C41" t="str">
            <v>Уголь</v>
          </cell>
          <cell r="D41" t="str">
            <v>L18</v>
          </cell>
          <cell r="F41" t="str">
            <v>тыс.тут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>
            <v>0</v>
          </cell>
          <cell r="Q41">
            <v>0</v>
          </cell>
          <cell r="R41">
            <v>0</v>
          </cell>
          <cell r="S41">
            <v>0</v>
          </cell>
          <cell r="T41">
            <v>0</v>
          </cell>
          <cell r="U41">
            <v>0</v>
          </cell>
          <cell r="V41">
            <v>0</v>
          </cell>
          <cell r="W41">
            <v>0</v>
          </cell>
          <cell r="X41">
            <v>0</v>
          </cell>
          <cell r="Y41">
            <v>0</v>
          </cell>
          <cell r="Z41">
            <v>0</v>
          </cell>
          <cell r="AA41">
            <v>0</v>
          </cell>
          <cell r="AB41">
            <v>0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  <cell r="G56">
            <v>0</v>
          </cell>
          <cell r="H56">
            <v>0</v>
          </cell>
        </row>
        <row r="57">
          <cell r="B57" t="str">
            <v>Кузнецкий</v>
          </cell>
          <cell r="C57" t="str">
            <v>Уголь</v>
          </cell>
          <cell r="D57" t="str">
            <v>L19</v>
          </cell>
          <cell r="F57" t="str">
            <v>%</v>
          </cell>
          <cell r="G57">
            <v>1.300189150320906</v>
          </cell>
          <cell r="H57">
            <v>0.18695527032629508</v>
          </cell>
          <cell r="K57">
            <v>6.0792064043732577</v>
          </cell>
          <cell r="L57">
            <v>0.92205928511181334</v>
          </cell>
        </row>
        <row r="58">
          <cell r="C58" t="str">
            <v>Уголь</v>
          </cell>
          <cell r="D58" t="str">
            <v>L19</v>
          </cell>
          <cell r="F58" t="str">
            <v>%</v>
          </cell>
          <cell r="G58">
            <v>0</v>
          </cell>
          <cell r="H58">
            <v>0</v>
          </cell>
        </row>
        <row r="59">
          <cell r="L59">
            <v>4.7899999999999998E-2</v>
          </cell>
          <cell r="M59">
            <v>5.8698600000000001</v>
          </cell>
          <cell r="N59">
            <v>0.38942257025668209</v>
          </cell>
          <cell r="R59">
            <v>4.2988257041118279E-3</v>
          </cell>
          <cell r="T59">
            <v>4.5250929209332498E-2</v>
          </cell>
          <cell r="V59">
            <v>3.9209729664809796E-2</v>
          </cell>
          <cell r="X59">
            <v>1.2557512312420975</v>
          </cell>
        </row>
        <row r="61">
          <cell r="K61">
            <v>93.920793595626748</v>
          </cell>
          <cell r="L61">
            <v>78.313078854746792</v>
          </cell>
          <cell r="M61">
            <v>94.130139999999997</v>
          </cell>
          <cell r="N61">
            <v>75.133557762113469</v>
          </cell>
          <cell r="O61">
            <v>100</v>
          </cell>
          <cell r="P61">
            <v>22.273169986440799</v>
          </cell>
          <cell r="Q61">
            <v>100</v>
          </cell>
          <cell r="R61">
            <v>93.965194436903317</v>
          </cell>
          <cell r="S61">
            <v>100</v>
          </cell>
          <cell r="U61">
            <v>100</v>
          </cell>
          <cell r="V61">
            <v>91.184666909318494</v>
          </cell>
          <cell r="W61">
            <v>100</v>
          </cell>
          <cell r="X61">
            <v>98.744248768757899</v>
          </cell>
          <cell r="Y61">
            <v>100</v>
          </cell>
          <cell r="Z61">
            <v>90.871464505431206</v>
          </cell>
        </row>
        <row r="63">
          <cell r="L63">
            <v>20.716940869068107</v>
          </cell>
          <cell r="N63">
            <v>24.477019667629826</v>
          </cell>
          <cell r="P63">
            <v>77.726830013559194</v>
          </cell>
          <cell r="R63">
            <v>6.0305067373925496</v>
          </cell>
          <cell r="T63">
            <v>99.954749070790697</v>
          </cell>
          <cell r="V63">
            <v>8.7761233610167313</v>
          </cell>
          <cell r="Z63">
            <v>9.1285354945687693</v>
          </cell>
        </row>
        <row r="65">
          <cell r="C65" t="str">
            <v>Другие виды топлива</v>
          </cell>
          <cell r="D65" t="str">
            <v>L19</v>
          </cell>
          <cell r="F65" t="str">
            <v>%</v>
          </cell>
          <cell r="G65">
            <v>0</v>
          </cell>
          <cell r="H65">
            <v>0</v>
          </cell>
        </row>
        <row r="66">
          <cell r="C66" t="str">
            <v>Другие виды топлива</v>
          </cell>
          <cell r="D66" t="str">
            <v>L19</v>
          </cell>
          <cell r="F66" t="str">
            <v>%</v>
          </cell>
          <cell r="G66">
            <v>0</v>
          </cell>
          <cell r="H66">
            <v>0</v>
          </cell>
        </row>
        <row r="70">
          <cell r="C70" t="str">
            <v>Уголь</v>
          </cell>
          <cell r="D70" t="str">
            <v>L20</v>
          </cell>
          <cell r="G70">
            <v>0</v>
          </cell>
          <cell r="H70">
            <v>0</v>
          </cell>
        </row>
        <row r="71">
          <cell r="B71" t="str">
            <v>Кузнецкий</v>
          </cell>
          <cell r="C71" t="str">
            <v>Уголь</v>
          </cell>
          <cell r="D71" t="str">
            <v>L20</v>
          </cell>
          <cell r="G71">
            <v>0.77999999999999992</v>
          </cell>
          <cell r="H71">
            <v>0.77519145488300167</v>
          </cell>
          <cell r="K71">
            <v>0.78</v>
          </cell>
          <cell r="L71">
            <v>0.77519145488300167</v>
          </cell>
        </row>
        <row r="72">
          <cell r="C72" t="str">
            <v>Уголь</v>
          </cell>
          <cell r="D72" t="str">
            <v>L20</v>
          </cell>
          <cell r="G72">
            <v>0</v>
          </cell>
          <cell r="H72">
            <v>0</v>
          </cell>
        </row>
        <row r="73">
          <cell r="L73">
            <v>1.3940303875862234</v>
          </cell>
          <cell r="M73">
            <v>1.38</v>
          </cell>
          <cell r="N73">
            <v>1.3814449085901443</v>
          </cell>
          <cell r="R73">
            <v>1.338324182517441</v>
          </cell>
          <cell r="T73">
            <v>1.4031106427599607</v>
          </cell>
          <cell r="V73">
            <v>1.3839014359090576</v>
          </cell>
          <cell r="X73">
            <v>1.3642672578422606</v>
          </cell>
        </row>
        <row r="75">
          <cell r="K75">
            <v>1.15989378</v>
          </cell>
          <cell r="L75">
            <v>1.1444971831039328</v>
          </cell>
          <cell r="M75">
            <v>1.1599999999999999</v>
          </cell>
          <cell r="N75">
            <v>1.1455667730429782</v>
          </cell>
          <cell r="O75">
            <v>1.1599999999999999</v>
          </cell>
          <cell r="P75">
            <v>1.252701296201074</v>
          </cell>
          <cell r="Q75">
            <v>1.1599999999999999</v>
          </cell>
          <cell r="R75">
            <v>1.2001723978968029</v>
          </cell>
          <cell r="S75">
            <v>1.1599999999999999</v>
          </cell>
          <cell r="T75">
            <v>1.2536049921065946</v>
          </cell>
          <cell r="U75">
            <v>1.1599999999999999</v>
          </cell>
          <cell r="V75">
            <v>1.1952272184589978</v>
          </cell>
          <cell r="W75">
            <v>1.1599999999999999</v>
          </cell>
          <cell r="X75">
            <v>1.1451952451836909</v>
          </cell>
          <cell r="Y75">
            <v>1.1599999999999999</v>
          </cell>
          <cell r="Z75">
            <v>1.2123309702536267</v>
          </cell>
        </row>
        <row r="76">
          <cell r="K76">
            <v>1.15989378</v>
          </cell>
          <cell r="M76">
            <v>1.1599999999999999</v>
          </cell>
          <cell r="O76">
            <v>1.1599999999999999</v>
          </cell>
          <cell r="Q76">
            <v>1.1599999999999999</v>
          </cell>
          <cell r="S76">
            <v>1.1599999999999999</v>
          </cell>
          <cell r="U76">
            <v>1.1599999999999999</v>
          </cell>
          <cell r="W76">
            <v>1.1599999999999999</v>
          </cell>
          <cell r="Y76">
            <v>1.1599999999999999</v>
          </cell>
        </row>
        <row r="77">
          <cell r="L77">
            <v>1.1444971831039328</v>
          </cell>
          <cell r="N77">
            <v>1.1455667730429782</v>
          </cell>
          <cell r="P77">
            <v>1.252701296201074</v>
          </cell>
          <cell r="R77">
            <v>1.2001723978968029</v>
          </cell>
          <cell r="T77">
            <v>1.2536049921065946</v>
          </cell>
          <cell r="V77">
            <v>1.1952272184589978</v>
          </cell>
          <cell r="X77">
            <v>1.1451952451836909</v>
          </cell>
          <cell r="Z77">
            <v>1.2123309702536267</v>
          </cell>
        </row>
        <row r="79">
          <cell r="C79" t="str">
            <v>Другие виды топлива</v>
          </cell>
          <cell r="D79" t="str">
            <v>L20</v>
          </cell>
          <cell r="G79">
            <v>0</v>
          </cell>
          <cell r="H79">
            <v>0</v>
          </cell>
        </row>
        <row r="80">
          <cell r="C80" t="str">
            <v>Другие виды топлива</v>
          </cell>
          <cell r="D80" t="str">
            <v>L20</v>
          </cell>
          <cell r="G80">
            <v>0</v>
          </cell>
          <cell r="H80">
            <v>0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0</v>
          </cell>
          <cell r="N84">
            <v>0</v>
          </cell>
          <cell r="O84">
            <v>0</v>
          </cell>
          <cell r="P84">
            <v>0</v>
          </cell>
          <cell r="Q84">
            <v>0</v>
          </cell>
          <cell r="R84">
            <v>0</v>
          </cell>
          <cell r="S84">
            <v>0</v>
          </cell>
          <cell r="T84">
            <v>0</v>
          </cell>
          <cell r="U84">
            <v>0</v>
          </cell>
          <cell r="V84">
            <v>0</v>
          </cell>
          <cell r="W84">
            <v>0</v>
          </cell>
          <cell r="X84">
            <v>0</v>
          </cell>
          <cell r="Y84">
            <v>0</v>
          </cell>
          <cell r="Z84">
            <v>0</v>
          </cell>
          <cell r="AA84">
            <v>0</v>
          </cell>
          <cell r="AB84">
            <v>0</v>
          </cell>
        </row>
        <row r="85">
          <cell r="B85" t="str">
            <v>Кузнецкий</v>
          </cell>
          <cell r="C85" t="str">
            <v>Уголь</v>
          </cell>
          <cell r="D85" t="str">
            <v>L21</v>
          </cell>
          <cell r="F85" t="str">
            <v>тыс. тнт</v>
          </cell>
          <cell r="G85">
            <v>132.30774225071107</v>
          </cell>
          <cell r="H85">
            <v>18.417385679457485</v>
          </cell>
          <cell r="I85">
            <v>0</v>
          </cell>
          <cell r="J85">
            <v>0</v>
          </cell>
          <cell r="K85">
            <v>132.30774225071107</v>
          </cell>
          <cell r="L85">
            <v>18.417385679457485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  <cell r="T85">
            <v>0</v>
          </cell>
          <cell r="U85">
            <v>0</v>
          </cell>
          <cell r="V85">
            <v>0</v>
          </cell>
          <cell r="W85">
            <v>0</v>
          </cell>
          <cell r="X85">
            <v>0</v>
          </cell>
          <cell r="Y85">
            <v>0</v>
          </cell>
          <cell r="Z85">
            <v>0</v>
          </cell>
          <cell r="AA85">
            <v>0</v>
          </cell>
          <cell r="AB85">
            <v>0</v>
          </cell>
        </row>
        <row r="86">
          <cell r="C86" t="str">
            <v>Уголь</v>
          </cell>
          <cell r="D86" t="str">
            <v>L21</v>
          </cell>
          <cell r="F86" t="str">
            <v>тыс. тнт</v>
          </cell>
          <cell r="G86">
            <v>0</v>
          </cell>
          <cell r="H86">
            <v>0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0</v>
          </cell>
          <cell r="N86">
            <v>0</v>
          </cell>
          <cell r="O86">
            <v>0</v>
          </cell>
          <cell r="P86">
            <v>0</v>
          </cell>
          <cell r="Q86">
            <v>0</v>
          </cell>
          <cell r="R86">
            <v>0</v>
          </cell>
          <cell r="S86">
            <v>0</v>
          </cell>
          <cell r="T86">
            <v>0</v>
          </cell>
          <cell r="U86">
            <v>0</v>
          </cell>
          <cell r="V86">
            <v>0</v>
          </cell>
          <cell r="W86">
            <v>0</v>
          </cell>
          <cell r="X86">
            <v>0</v>
          </cell>
          <cell r="Y86">
            <v>0</v>
          </cell>
          <cell r="Z86">
            <v>0</v>
          </cell>
          <cell r="AA86">
            <v>0</v>
          </cell>
          <cell r="AB86">
            <v>0</v>
          </cell>
        </row>
        <row r="93">
          <cell r="C93" t="str">
            <v>Другие виды топлива</v>
          </cell>
          <cell r="D93" t="str">
            <v>L21</v>
          </cell>
          <cell r="F93" t="str">
            <v>тыс. тнт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  <cell r="T93">
            <v>0</v>
          </cell>
          <cell r="U93">
            <v>0</v>
          </cell>
          <cell r="V93">
            <v>0</v>
          </cell>
          <cell r="W93">
            <v>0</v>
          </cell>
          <cell r="X93">
            <v>0</v>
          </cell>
          <cell r="Y93">
            <v>0</v>
          </cell>
          <cell r="Z93">
            <v>0</v>
          </cell>
          <cell r="AA93">
            <v>0</v>
          </cell>
          <cell r="AB93">
            <v>0</v>
          </cell>
        </row>
        <row r="94">
          <cell r="C94" t="str">
            <v>Другие виды топлива</v>
          </cell>
          <cell r="D94" t="str">
            <v>L21</v>
          </cell>
          <cell r="F94" t="str">
            <v>тыс. тнт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0</v>
          </cell>
          <cell r="O94">
            <v>0</v>
          </cell>
          <cell r="P94">
            <v>0</v>
          </cell>
          <cell r="Q94">
            <v>0</v>
          </cell>
          <cell r="R94">
            <v>0</v>
          </cell>
          <cell r="S94">
            <v>0</v>
          </cell>
          <cell r="T94">
            <v>0</v>
          </cell>
          <cell r="U94">
            <v>0</v>
          </cell>
          <cell r="V94">
            <v>0</v>
          </cell>
          <cell r="W94">
            <v>0</v>
          </cell>
          <cell r="X94">
            <v>0</v>
          </cell>
          <cell r="Y94">
            <v>0</v>
          </cell>
          <cell r="Z94">
            <v>0</v>
          </cell>
          <cell r="AA94">
            <v>0</v>
          </cell>
          <cell r="AB94">
            <v>0</v>
          </cell>
        </row>
        <row r="98">
          <cell r="C98" t="str">
            <v>Уголь</v>
          </cell>
          <cell r="D98" t="str">
            <v>L22</v>
          </cell>
          <cell r="E98" t="str">
            <v>22.</v>
          </cell>
          <cell r="F98" t="str">
            <v>руб/тнт</v>
          </cell>
          <cell r="G98">
            <v>0</v>
          </cell>
          <cell r="H98">
            <v>0</v>
          </cell>
        </row>
        <row r="99">
          <cell r="B99" t="str">
            <v>Кузнецкий</v>
          </cell>
          <cell r="C99" t="str">
            <v>Уголь</v>
          </cell>
          <cell r="D99" t="str">
            <v>L22</v>
          </cell>
          <cell r="E99" t="str">
            <v>Кузнецкий22.</v>
          </cell>
          <cell r="F99" t="str">
            <v>руб/тнт</v>
          </cell>
          <cell r="G99">
            <v>412.26325581395338</v>
          </cell>
          <cell r="H99">
            <v>489.93484509935092</v>
          </cell>
          <cell r="K99">
            <v>412.26325581395338</v>
          </cell>
          <cell r="L99">
            <v>489.93484509935087</v>
          </cell>
        </row>
        <row r="100">
          <cell r="C100" t="str">
            <v>Уголь</v>
          </cell>
          <cell r="D100" t="str">
            <v>L22</v>
          </cell>
          <cell r="E100" t="str">
            <v>22.</v>
          </cell>
          <cell r="F100" t="str">
            <v>руб/тнт</v>
          </cell>
          <cell r="G100">
            <v>0</v>
          </cell>
          <cell r="H100">
            <v>0</v>
          </cell>
        </row>
        <row r="101">
          <cell r="L101">
            <v>167.19</v>
          </cell>
          <cell r="M101">
            <v>2969.2467572837054</v>
          </cell>
          <cell r="N101">
            <v>1234.0217269381401</v>
          </cell>
          <cell r="R101">
            <v>909.65365970275991</v>
          </cell>
          <cell r="T101">
            <v>1635.9079760590698</v>
          </cell>
          <cell r="V101">
            <v>598.88305475427921</v>
          </cell>
          <cell r="X101">
            <v>840.04467880249001</v>
          </cell>
        </row>
        <row r="103">
          <cell r="K103">
            <v>1231.0824889957162</v>
          </cell>
          <cell r="L103">
            <v>1055.82423304754</v>
          </cell>
          <cell r="M103">
            <v>1223.6197999999999</v>
          </cell>
          <cell r="N103">
            <v>1055.93797060972</v>
          </cell>
          <cell r="O103">
            <v>1249.91499999999</v>
          </cell>
          <cell r="P103">
            <v>1146.1230291779898</v>
          </cell>
          <cell r="Q103">
            <v>1222.1755555556001</v>
          </cell>
          <cell r="R103">
            <v>1104.0696123577</v>
          </cell>
          <cell r="S103">
            <v>1249.2850000000001</v>
          </cell>
          <cell r="U103">
            <v>1224.6210000000001</v>
          </cell>
          <cell r="V103">
            <v>1104.57038706138</v>
          </cell>
          <cell r="W103">
            <v>1221.9280006941212</v>
          </cell>
          <cell r="X103">
            <v>1076.2422766588199</v>
          </cell>
          <cell r="Y103">
            <v>1224.54</v>
          </cell>
          <cell r="Z103">
            <v>1108.64209572451</v>
          </cell>
        </row>
        <row r="105">
          <cell r="L105">
            <v>1119.3816754079901</v>
          </cell>
          <cell r="N105">
            <v>1122.57211224195</v>
          </cell>
          <cell r="P105">
            <v>1080.6112761393699</v>
          </cell>
          <cell r="R105">
            <v>1127.57845022725</v>
          </cell>
          <cell r="T105">
            <v>1080.6380489998701</v>
          </cell>
          <cell r="V105">
            <v>1111.1561414860601</v>
          </cell>
          <cell r="Z105">
            <v>1092.9447071377799</v>
          </cell>
        </row>
        <row r="107">
          <cell r="C107" t="str">
            <v>Другие виды топлива</v>
          </cell>
          <cell r="D107" t="str">
            <v>L22</v>
          </cell>
          <cell r="E107" t="str">
            <v>22.</v>
          </cell>
          <cell r="F107" t="str">
            <v>руб/тнт</v>
          </cell>
          <cell r="G107">
            <v>0</v>
          </cell>
          <cell r="H107">
            <v>0</v>
          </cell>
        </row>
        <row r="108">
          <cell r="C108" t="str">
            <v>Другие виды топлива</v>
          </cell>
          <cell r="D108" t="str">
            <v>L22</v>
          </cell>
          <cell r="E108" t="str">
            <v>22.</v>
          </cell>
          <cell r="F108" t="str">
            <v>руб/тнт</v>
          </cell>
          <cell r="G108">
            <v>0</v>
          </cell>
          <cell r="H108">
            <v>0</v>
          </cell>
        </row>
        <row r="112">
          <cell r="C112" t="str">
            <v>Уголь</v>
          </cell>
          <cell r="D112" t="str">
            <v>L23</v>
          </cell>
          <cell r="F112" t="str">
            <v>тыс.руб.</v>
          </cell>
          <cell r="G112">
            <v>0</v>
          </cell>
          <cell r="H112">
            <v>0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0</v>
          </cell>
          <cell r="N112">
            <v>0</v>
          </cell>
          <cell r="O112">
            <v>0</v>
          </cell>
          <cell r="P112">
            <v>0</v>
          </cell>
          <cell r="Q112">
            <v>0</v>
          </cell>
          <cell r="R112">
            <v>0</v>
          </cell>
          <cell r="S112">
            <v>0</v>
          </cell>
          <cell r="T112">
            <v>0</v>
          </cell>
          <cell r="U112">
            <v>0</v>
          </cell>
          <cell r="V112">
            <v>0</v>
          </cell>
          <cell r="W112">
            <v>0</v>
          </cell>
          <cell r="X112">
            <v>0</v>
          </cell>
          <cell r="Y112">
            <v>0</v>
          </cell>
          <cell r="Z112">
            <v>0</v>
          </cell>
          <cell r="AA112">
            <v>0</v>
          </cell>
          <cell r="AB112">
            <v>0</v>
          </cell>
        </row>
        <row r="113">
          <cell r="B113" t="str">
            <v>Кузнецкий</v>
          </cell>
          <cell r="C113" t="str">
            <v>Уголь</v>
          </cell>
          <cell r="D113" t="str">
            <v>L23</v>
          </cell>
          <cell r="F113" t="str">
            <v>тыс.руб.</v>
          </cell>
          <cell r="G113">
            <v>54545.620589671504</v>
          </cell>
          <cell r="H113">
            <v>9023.3190000000068</v>
          </cell>
          <cell r="I113">
            <v>0</v>
          </cell>
          <cell r="J113">
            <v>0</v>
          </cell>
          <cell r="K113">
            <v>54545.620589671504</v>
          </cell>
          <cell r="L113">
            <v>9023.3190000000068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  <cell r="T113">
            <v>0</v>
          </cell>
          <cell r="U113">
            <v>0</v>
          </cell>
          <cell r="V113">
            <v>0</v>
          </cell>
          <cell r="W113">
            <v>0</v>
          </cell>
          <cell r="X113">
            <v>0</v>
          </cell>
          <cell r="Y113">
            <v>0</v>
          </cell>
          <cell r="Z113">
            <v>0</v>
          </cell>
          <cell r="AA113">
            <v>0</v>
          </cell>
          <cell r="AB113">
            <v>0</v>
          </cell>
        </row>
        <row r="114">
          <cell r="C114" t="str">
            <v>Уголь</v>
          </cell>
          <cell r="D114" t="str">
            <v>L23</v>
          </cell>
          <cell r="F114" t="str">
            <v>тыс.руб.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>
            <v>0</v>
          </cell>
          <cell r="Q114">
            <v>0</v>
          </cell>
          <cell r="R114">
            <v>0</v>
          </cell>
          <cell r="S114">
            <v>0</v>
          </cell>
          <cell r="T114">
            <v>0</v>
          </cell>
          <cell r="U114">
            <v>0</v>
          </cell>
          <cell r="V114">
            <v>0</v>
          </cell>
          <cell r="W114">
            <v>0</v>
          </cell>
          <cell r="X114">
            <v>0</v>
          </cell>
          <cell r="Y114">
            <v>0</v>
          </cell>
          <cell r="Z114">
            <v>0</v>
          </cell>
          <cell r="AA114">
            <v>0</v>
          </cell>
          <cell r="AB114">
            <v>0</v>
          </cell>
        </row>
        <row r="121">
          <cell r="C121" t="str">
            <v>Другие виды топлива</v>
          </cell>
          <cell r="D121" t="str">
            <v>L23</v>
          </cell>
          <cell r="F121" t="str">
            <v>тыс.руб.</v>
          </cell>
          <cell r="G121">
            <v>0</v>
          </cell>
          <cell r="H121">
            <v>0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  <cell r="T121">
            <v>0</v>
          </cell>
          <cell r="U121">
            <v>0</v>
          </cell>
          <cell r="V121">
            <v>0</v>
          </cell>
          <cell r="W121">
            <v>0</v>
          </cell>
          <cell r="X121">
            <v>0</v>
          </cell>
          <cell r="Y121">
            <v>0</v>
          </cell>
          <cell r="Z121">
            <v>0</v>
          </cell>
          <cell r="AA121">
            <v>0</v>
          </cell>
          <cell r="AB121">
            <v>0</v>
          </cell>
        </row>
        <row r="122">
          <cell r="C122" t="str">
            <v>Другие виды топлива</v>
          </cell>
          <cell r="D122" t="str">
            <v>L23</v>
          </cell>
          <cell r="F122" t="str">
            <v>тыс.руб.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0</v>
          </cell>
          <cell r="O122">
            <v>0</v>
          </cell>
          <cell r="P122">
            <v>0</v>
          </cell>
          <cell r="Q122">
            <v>0</v>
          </cell>
          <cell r="R122">
            <v>0</v>
          </cell>
          <cell r="S122">
            <v>0</v>
          </cell>
          <cell r="T122">
            <v>0</v>
          </cell>
          <cell r="U122">
            <v>0</v>
          </cell>
          <cell r="V122">
            <v>0</v>
          </cell>
          <cell r="W122">
            <v>0</v>
          </cell>
          <cell r="X122">
            <v>0</v>
          </cell>
          <cell r="Y122">
            <v>0</v>
          </cell>
          <cell r="Z122">
            <v>0</v>
          </cell>
          <cell r="AA122">
            <v>0</v>
          </cell>
          <cell r="AB122">
            <v>0</v>
          </cell>
        </row>
        <row r="123">
          <cell r="I123">
            <v>0</v>
          </cell>
          <cell r="J123">
            <v>0</v>
          </cell>
          <cell r="K123">
            <v>914887.81141392735</v>
          </cell>
          <cell r="L123">
            <v>738136.0986562242</v>
          </cell>
          <cell r="M123">
            <v>1746852.8719463733</v>
          </cell>
          <cell r="N123">
            <v>1331491.9677860513</v>
          </cell>
          <cell r="O123">
            <v>417559</v>
          </cell>
          <cell r="P123">
            <v>337008.6053333974</v>
          </cell>
          <cell r="Q123">
            <v>643657</v>
          </cell>
          <cell r="R123">
            <v>548132.71407007123</v>
          </cell>
          <cell r="S123">
            <v>169533</v>
          </cell>
          <cell r="T123">
            <v>149930.81305574829</v>
          </cell>
          <cell r="U123">
            <v>269618</v>
          </cell>
          <cell r="V123">
            <v>243396.29625271083</v>
          </cell>
          <cell r="W123">
            <v>288783</v>
          </cell>
          <cell r="X123">
            <v>249318.89892561844</v>
          </cell>
          <cell r="Y123">
            <v>68725</v>
          </cell>
          <cell r="Z123">
            <v>62718.330308086632</v>
          </cell>
          <cell r="AA123">
            <v>0</v>
          </cell>
          <cell r="AB123">
            <v>0</v>
          </cell>
        </row>
        <row r="127">
          <cell r="C127" t="str">
            <v>Уголь</v>
          </cell>
          <cell r="D127" t="str">
            <v>L24</v>
          </cell>
          <cell r="E127" t="str">
            <v>24.</v>
          </cell>
          <cell r="F127" t="str">
            <v>руб/тнт</v>
          </cell>
          <cell r="G127">
            <v>0</v>
          </cell>
          <cell r="H127">
            <v>0</v>
          </cell>
        </row>
        <row r="128">
          <cell r="B128" t="str">
            <v>Кузнецкий</v>
          </cell>
          <cell r="C128" t="str">
            <v>Уголь</v>
          </cell>
          <cell r="D128" t="str">
            <v>L24</v>
          </cell>
          <cell r="E128" t="str">
            <v>Кузнецкий24.</v>
          </cell>
          <cell r="F128" t="str">
            <v>руб/тнт</v>
          </cell>
          <cell r="G128">
            <v>491.01</v>
          </cell>
          <cell r="H128">
            <v>337.00119593644922</v>
          </cell>
          <cell r="K128">
            <v>491.01</v>
          </cell>
          <cell r="L128">
            <v>337.00119593644922</v>
          </cell>
        </row>
        <row r="129">
          <cell r="C129" t="str">
            <v>Уголь</v>
          </cell>
          <cell r="D129" t="str">
            <v>L24</v>
          </cell>
          <cell r="E129" t="str">
            <v>24.</v>
          </cell>
          <cell r="F129" t="str">
            <v>руб/тнт</v>
          </cell>
          <cell r="G129">
            <v>0</v>
          </cell>
          <cell r="H129">
            <v>0</v>
          </cell>
        </row>
        <row r="130">
          <cell r="L130">
            <v>261.38</v>
          </cell>
          <cell r="M130">
            <v>194.72</v>
          </cell>
          <cell r="N130">
            <v>261.38</v>
          </cell>
          <cell r="R130">
            <v>261.38</v>
          </cell>
          <cell r="T130">
            <v>261.38</v>
          </cell>
          <cell r="V130">
            <v>261.38</v>
          </cell>
          <cell r="X130">
            <v>261.38</v>
          </cell>
        </row>
        <row r="132">
          <cell r="L132">
            <v>151.04</v>
          </cell>
          <cell r="N132">
            <v>150.66</v>
          </cell>
          <cell r="P132">
            <v>150.87</v>
          </cell>
          <cell r="R132">
            <v>149.29</v>
          </cell>
          <cell r="V132">
            <v>150.66</v>
          </cell>
          <cell r="X132">
            <v>80.540000000000006</v>
          </cell>
          <cell r="Z132">
            <v>148.33999999999997</v>
          </cell>
        </row>
        <row r="134">
          <cell r="L134">
            <v>130.01</v>
          </cell>
          <cell r="N134">
            <v>130</v>
          </cell>
          <cell r="P134">
            <v>130</v>
          </cell>
          <cell r="R134">
            <v>130.01</v>
          </cell>
          <cell r="T134">
            <v>130.01</v>
          </cell>
          <cell r="V134">
            <v>130.01</v>
          </cell>
          <cell r="Z134">
            <v>130.01</v>
          </cell>
        </row>
        <row r="136">
          <cell r="C136" t="str">
            <v>Другие виды топлива</v>
          </cell>
          <cell r="D136" t="str">
            <v>L24</v>
          </cell>
          <cell r="E136" t="str">
            <v>24.</v>
          </cell>
          <cell r="F136" t="str">
            <v>руб/тнт</v>
          </cell>
          <cell r="G136">
            <v>0</v>
          </cell>
          <cell r="H136">
            <v>0</v>
          </cell>
        </row>
        <row r="137">
          <cell r="C137" t="str">
            <v>Другие виды топлива</v>
          </cell>
          <cell r="D137" t="str">
            <v>L24</v>
          </cell>
          <cell r="E137" t="str">
            <v>24.</v>
          </cell>
          <cell r="F137" t="str">
            <v>руб/тнт</v>
          </cell>
          <cell r="G137">
            <v>0</v>
          </cell>
          <cell r="H137">
            <v>0</v>
          </cell>
        </row>
        <row r="141">
          <cell r="C141" t="str">
            <v>Уголь</v>
          </cell>
          <cell r="D141" t="str">
            <v>L25</v>
          </cell>
          <cell r="F141" t="str">
            <v>тыс.руб.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0</v>
          </cell>
          <cell r="N141">
            <v>0</v>
          </cell>
          <cell r="O141">
            <v>0</v>
          </cell>
          <cell r="P141">
            <v>0</v>
          </cell>
          <cell r="Q141">
            <v>0</v>
          </cell>
          <cell r="R141">
            <v>0</v>
          </cell>
          <cell r="S141">
            <v>0</v>
          </cell>
          <cell r="T141">
            <v>0</v>
          </cell>
          <cell r="U141">
            <v>0</v>
          </cell>
          <cell r="V141">
            <v>0</v>
          </cell>
          <cell r="W141">
            <v>0</v>
          </cell>
          <cell r="X141">
            <v>0</v>
          </cell>
          <cell r="Y141">
            <v>0</v>
          </cell>
          <cell r="Z141">
            <v>0</v>
          </cell>
          <cell r="AA141">
            <v>0</v>
          </cell>
          <cell r="AB141">
            <v>0</v>
          </cell>
        </row>
        <row r="142">
          <cell r="B142" t="str">
            <v>Кузнецкий</v>
          </cell>
          <cell r="C142" t="str">
            <v>Уголь</v>
          </cell>
          <cell r="D142" t="str">
            <v>L25</v>
          </cell>
          <cell r="F142" t="str">
            <v>тыс.руб.</v>
          </cell>
          <cell r="G142">
            <v>64964.424522521644</v>
          </cell>
          <cell r="H142">
            <v>6206.681000000006</v>
          </cell>
          <cell r="I142">
            <v>0</v>
          </cell>
          <cell r="J142">
            <v>0</v>
          </cell>
          <cell r="K142">
            <v>64964.424522521644</v>
          </cell>
          <cell r="L142">
            <v>6206.681000000006</v>
          </cell>
          <cell r="M142">
            <v>0</v>
          </cell>
          <cell r="N142">
            <v>0</v>
          </cell>
          <cell r="O142">
            <v>0</v>
          </cell>
          <cell r="P142">
            <v>0</v>
          </cell>
          <cell r="Q142">
            <v>0</v>
          </cell>
          <cell r="R142">
            <v>0</v>
          </cell>
          <cell r="S142">
            <v>0</v>
          </cell>
          <cell r="T142">
            <v>0</v>
          </cell>
          <cell r="U142">
            <v>0</v>
          </cell>
          <cell r="V142">
            <v>0</v>
          </cell>
          <cell r="W142">
            <v>0</v>
          </cell>
          <cell r="X142">
            <v>0</v>
          </cell>
          <cell r="Y142">
            <v>0</v>
          </cell>
          <cell r="Z142">
            <v>0</v>
          </cell>
          <cell r="AA142">
            <v>0</v>
          </cell>
          <cell r="AB142">
            <v>0</v>
          </cell>
        </row>
        <row r="143">
          <cell r="C143" t="str">
            <v>Уголь</v>
          </cell>
          <cell r="D143" t="str">
            <v>L25</v>
          </cell>
          <cell r="F143" t="str">
            <v>тыс.руб.</v>
          </cell>
          <cell r="G143">
            <v>0</v>
          </cell>
          <cell r="H143">
            <v>0</v>
          </cell>
          <cell r="I143">
            <v>0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0</v>
          </cell>
          <cell r="O143">
            <v>0</v>
          </cell>
          <cell r="P143">
            <v>0</v>
          </cell>
          <cell r="Q143">
            <v>0</v>
          </cell>
          <cell r="R143">
            <v>0</v>
          </cell>
          <cell r="S143">
            <v>0</v>
          </cell>
          <cell r="T143">
            <v>0</v>
          </cell>
          <cell r="U143">
            <v>0</v>
          </cell>
          <cell r="V143">
            <v>0</v>
          </cell>
          <cell r="W143">
            <v>0</v>
          </cell>
          <cell r="X143">
            <v>0</v>
          </cell>
          <cell r="Y143">
            <v>0</v>
          </cell>
          <cell r="Z143">
            <v>0</v>
          </cell>
          <cell r="AA143">
            <v>0</v>
          </cell>
          <cell r="AB143">
            <v>0</v>
          </cell>
        </row>
        <row r="150">
          <cell r="C150" t="str">
            <v>Другие виды топлива</v>
          </cell>
          <cell r="D150" t="str">
            <v>L25</v>
          </cell>
          <cell r="F150" t="str">
            <v>тыс.руб.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0</v>
          </cell>
          <cell r="O150">
            <v>0</v>
          </cell>
          <cell r="P150">
            <v>0</v>
          </cell>
          <cell r="Q150">
            <v>0</v>
          </cell>
          <cell r="R150">
            <v>0</v>
          </cell>
          <cell r="S150">
            <v>0</v>
          </cell>
          <cell r="T150">
            <v>0</v>
          </cell>
          <cell r="U150">
            <v>0</v>
          </cell>
          <cell r="V150">
            <v>0</v>
          </cell>
          <cell r="W150">
            <v>0</v>
          </cell>
          <cell r="X150">
            <v>0</v>
          </cell>
          <cell r="Y150">
            <v>0</v>
          </cell>
          <cell r="Z150">
            <v>0</v>
          </cell>
          <cell r="AA150">
            <v>0</v>
          </cell>
          <cell r="AB150">
            <v>0</v>
          </cell>
        </row>
        <row r="151">
          <cell r="C151" t="str">
            <v>Другие виды топлива</v>
          </cell>
          <cell r="D151" t="str">
            <v>L25</v>
          </cell>
          <cell r="F151" t="str">
            <v>тыс.руб.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  <cell r="Q151">
            <v>0</v>
          </cell>
          <cell r="R151">
            <v>0</v>
          </cell>
          <cell r="S151">
            <v>0</v>
          </cell>
          <cell r="T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</row>
        <row r="156">
          <cell r="C156" t="str">
            <v>Уголь</v>
          </cell>
          <cell r="D156" t="str">
            <v>L26</v>
          </cell>
          <cell r="F156" t="str">
            <v>тыс.руб.</v>
          </cell>
          <cell r="G156">
            <v>0</v>
          </cell>
          <cell r="H156">
            <v>0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0</v>
          </cell>
          <cell r="N156">
            <v>0</v>
          </cell>
          <cell r="O156">
            <v>0</v>
          </cell>
          <cell r="P156">
            <v>0</v>
          </cell>
          <cell r="Q156">
            <v>0</v>
          </cell>
          <cell r="R156">
            <v>0</v>
          </cell>
          <cell r="S156">
            <v>0</v>
          </cell>
          <cell r="T156">
            <v>0</v>
          </cell>
          <cell r="U156">
            <v>0</v>
          </cell>
          <cell r="V156">
            <v>0</v>
          </cell>
          <cell r="W156">
            <v>0</v>
          </cell>
          <cell r="X156">
            <v>0</v>
          </cell>
          <cell r="Y156">
            <v>0</v>
          </cell>
          <cell r="Z156">
            <v>0</v>
          </cell>
          <cell r="AA156">
            <v>0</v>
          </cell>
          <cell r="AB156">
            <v>0</v>
          </cell>
        </row>
        <row r="157">
          <cell r="B157" t="str">
            <v>Кузнецкий</v>
          </cell>
          <cell r="C157" t="str">
            <v>Уголь</v>
          </cell>
          <cell r="D157" t="str">
            <v>L26</v>
          </cell>
          <cell r="F157" t="str">
            <v>тыс.руб.</v>
          </cell>
          <cell r="G157">
            <v>119510.04511219315</v>
          </cell>
          <cell r="H157">
            <v>15230.000000000013</v>
          </cell>
          <cell r="I157">
            <v>0</v>
          </cell>
          <cell r="J157">
            <v>0</v>
          </cell>
          <cell r="K157">
            <v>119510.04511219315</v>
          </cell>
          <cell r="L157">
            <v>15230.000000000013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  <cell r="T157">
            <v>0</v>
          </cell>
          <cell r="U157">
            <v>0</v>
          </cell>
          <cell r="V157">
            <v>0</v>
          </cell>
          <cell r="W157">
            <v>0</v>
          </cell>
          <cell r="X157">
            <v>0</v>
          </cell>
          <cell r="Y157">
            <v>0</v>
          </cell>
          <cell r="Z157">
            <v>0</v>
          </cell>
          <cell r="AA157">
            <v>0</v>
          </cell>
          <cell r="AB157">
            <v>0</v>
          </cell>
        </row>
        <row r="158">
          <cell r="C158" t="str">
            <v>Уголь</v>
          </cell>
          <cell r="D158" t="str">
            <v>L26</v>
          </cell>
          <cell r="F158" t="str">
            <v>тыс.руб.</v>
          </cell>
          <cell r="G158">
            <v>0</v>
          </cell>
          <cell r="H158">
            <v>0</v>
          </cell>
          <cell r="I158">
            <v>0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0</v>
          </cell>
          <cell r="O158">
            <v>0</v>
          </cell>
          <cell r="P158">
            <v>0</v>
          </cell>
          <cell r="Q158">
            <v>0</v>
          </cell>
          <cell r="R158">
            <v>0</v>
          </cell>
          <cell r="S158">
            <v>0</v>
          </cell>
          <cell r="T158">
            <v>0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0</v>
          </cell>
          <cell r="AB158">
            <v>0</v>
          </cell>
        </row>
        <row r="165">
          <cell r="C165" t="str">
            <v>Другие виды топлива</v>
          </cell>
          <cell r="D165" t="str">
            <v>L26</v>
          </cell>
          <cell r="F165" t="str">
            <v>тыс.руб.</v>
          </cell>
          <cell r="G165">
            <v>0</v>
          </cell>
          <cell r="H165">
            <v>0</v>
          </cell>
          <cell r="I165">
            <v>0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0</v>
          </cell>
          <cell r="O165">
            <v>0</v>
          </cell>
          <cell r="P165">
            <v>0</v>
          </cell>
          <cell r="Q165">
            <v>0</v>
          </cell>
          <cell r="R165">
            <v>0</v>
          </cell>
          <cell r="S165">
            <v>0</v>
          </cell>
          <cell r="T165">
            <v>0</v>
          </cell>
          <cell r="U165">
            <v>0</v>
          </cell>
          <cell r="V165">
            <v>0</v>
          </cell>
          <cell r="W165">
            <v>0</v>
          </cell>
          <cell r="X165">
            <v>0</v>
          </cell>
          <cell r="Y165">
            <v>0</v>
          </cell>
          <cell r="Z165">
            <v>0</v>
          </cell>
          <cell r="AA165">
            <v>0</v>
          </cell>
          <cell r="AB165">
            <v>0</v>
          </cell>
        </row>
        <row r="166">
          <cell r="C166" t="str">
            <v>Другие виды топлива</v>
          </cell>
          <cell r="D166" t="str">
            <v>L26</v>
          </cell>
          <cell r="F166" t="str">
            <v>тыс.руб.</v>
          </cell>
          <cell r="G166">
            <v>0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  <cell r="Q166">
            <v>0</v>
          </cell>
          <cell r="R166">
            <v>0</v>
          </cell>
          <cell r="S166">
            <v>0</v>
          </cell>
          <cell r="T166">
            <v>0</v>
          </cell>
          <cell r="U166">
            <v>0</v>
          </cell>
          <cell r="V166">
            <v>0</v>
          </cell>
          <cell r="W166">
            <v>0</v>
          </cell>
          <cell r="X166">
            <v>0</v>
          </cell>
          <cell r="Y166">
            <v>0</v>
          </cell>
          <cell r="Z166">
            <v>0</v>
          </cell>
          <cell r="AA166">
            <v>0</v>
          </cell>
          <cell r="AB166">
            <v>0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>
            <v>0</v>
          </cell>
          <cell r="Q171">
            <v>0</v>
          </cell>
          <cell r="R171">
            <v>0</v>
          </cell>
          <cell r="S171">
            <v>0</v>
          </cell>
          <cell r="T171">
            <v>0</v>
          </cell>
          <cell r="U171">
            <v>0</v>
          </cell>
          <cell r="V171">
            <v>0</v>
          </cell>
          <cell r="W171">
            <v>0</v>
          </cell>
          <cell r="X171">
            <v>0</v>
          </cell>
          <cell r="Y171">
            <v>0</v>
          </cell>
          <cell r="Z171">
            <v>0</v>
          </cell>
          <cell r="AA171">
            <v>0</v>
          </cell>
          <cell r="AB171">
            <v>0</v>
          </cell>
        </row>
        <row r="172">
          <cell r="B172" t="str">
            <v>Кузнецкий</v>
          </cell>
          <cell r="C172" t="str">
            <v>Уголь</v>
          </cell>
          <cell r="D172" t="str">
            <v>L27</v>
          </cell>
          <cell r="F172" t="str">
            <v>руб/тут</v>
          </cell>
          <cell r="G172">
            <v>1158.0426356589146</v>
          </cell>
          <cell r="H172">
            <v>1066.7507179379425</v>
          </cell>
          <cell r="I172">
            <v>0</v>
          </cell>
          <cell r="J172">
            <v>0</v>
          </cell>
          <cell r="K172">
            <v>1158.0426356589146</v>
          </cell>
          <cell r="L172">
            <v>1066.7507179379425</v>
          </cell>
          <cell r="M172">
            <v>0</v>
          </cell>
          <cell r="N172">
            <v>0</v>
          </cell>
          <cell r="O172">
            <v>0</v>
          </cell>
          <cell r="P172">
            <v>0</v>
          </cell>
          <cell r="Q172">
            <v>0</v>
          </cell>
          <cell r="R172">
            <v>0</v>
          </cell>
          <cell r="S172">
            <v>0</v>
          </cell>
          <cell r="T172">
            <v>0</v>
          </cell>
          <cell r="U172">
            <v>0</v>
          </cell>
          <cell r="V172">
            <v>0</v>
          </cell>
          <cell r="W172">
            <v>0</v>
          </cell>
          <cell r="X172">
            <v>0</v>
          </cell>
          <cell r="Y172">
            <v>0</v>
          </cell>
          <cell r="Z172">
            <v>0</v>
          </cell>
          <cell r="AA172">
            <v>0</v>
          </cell>
          <cell r="AB172">
            <v>0</v>
          </cell>
        </row>
        <row r="173">
          <cell r="C173" t="str">
            <v>Уголь</v>
          </cell>
          <cell r="D173" t="str">
            <v>L27</v>
          </cell>
          <cell r="F173" t="str">
            <v>руб/тут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0</v>
          </cell>
          <cell r="N173">
            <v>0</v>
          </cell>
          <cell r="O173">
            <v>0</v>
          </cell>
          <cell r="P173">
            <v>0</v>
          </cell>
          <cell r="Q173">
            <v>0</v>
          </cell>
          <cell r="R173">
            <v>0</v>
          </cell>
          <cell r="S173">
            <v>0</v>
          </cell>
          <cell r="T173">
            <v>0</v>
          </cell>
          <cell r="U173">
            <v>0</v>
          </cell>
          <cell r="V173">
            <v>0</v>
          </cell>
          <cell r="W173">
            <v>0</v>
          </cell>
          <cell r="X173">
            <v>0</v>
          </cell>
          <cell r="Y173">
            <v>0</v>
          </cell>
          <cell r="Z173">
            <v>0</v>
          </cell>
          <cell r="AA173">
            <v>0</v>
          </cell>
          <cell r="AB173">
            <v>0</v>
          </cell>
        </row>
        <row r="180">
          <cell r="C180" t="str">
            <v>Другие виды топлива</v>
          </cell>
          <cell r="D180" t="str">
            <v>L27</v>
          </cell>
          <cell r="F180" t="str">
            <v>руб/тут</v>
          </cell>
          <cell r="G180">
            <v>0</v>
          </cell>
          <cell r="H180">
            <v>0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0</v>
          </cell>
          <cell r="N180">
            <v>0</v>
          </cell>
          <cell r="O180">
            <v>0</v>
          </cell>
          <cell r="P180">
            <v>0</v>
          </cell>
          <cell r="Q180">
            <v>0</v>
          </cell>
          <cell r="R180">
            <v>0</v>
          </cell>
          <cell r="S180">
            <v>0</v>
          </cell>
          <cell r="T180">
            <v>0</v>
          </cell>
          <cell r="U180">
            <v>0</v>
          </cell>
          <cell r="V180">
            <v>0</v>
          </cell>
          <cell r="W180">
            <v>0</v>
          </cell>
          <cell r="X180">
            <v>0</v>
          </cell>
          <cell r="Y180">
            <v>0</v>
          </cell>
          <cell r="Z180">
            <v>0</v>
          </cell>
          <cell r="AA180">
            <v>0</v>
          </cell>
          <cell r="AB180">
            <v>0</v>
          </cell>
        </row>
        <row r="181">
          <cell r="C181" t="str">
            <v>Другие виды топлива</v>
          </cell>
          <cell r="D181" t="str">
            <v>L27</v>
          </cell>
          <cell r="F181" t="str">
            <v>руб/тут</v>
          </cell>
          <cell r="G181">
            <v>0</v>
          </cell>
          <cell r="H181">
            <v>0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0</v>
          </cell>
          <cell r="N181">
            <v>0</v>
          </cell>
          <cell r="O181">
            <v>0</v>
          </cell>
          <cell r="P181">
            <v>0</v>
          </cell>
          <cell r="Q181">
            <v>0</v>
          </cell>
          <cell r="R181">
            <v>0</v>
          </cell>
          <cell r="S181">
            <v>0</v>
          </cell>
          <cell r="T181">
            <v>0</v>
          </cell>
          <cell r="U181">
            <v>0</v>
          </cell>
          <cell r="V181">
            <v>0</v>
          </cell>
          <cell r="W181">
            <v>0</v>
          </cell>
          <cell r="X181">
            <v>0</v>
          </cell>
          <cell r="Y181">
            <v>0</v>
          </cell>
          <cell r="Z181">
            <v>0</v>
          </cell>
          <cell r="AA181">
            <v>0</v>
          </cell>
          <cell r="AB181">
            <v>0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>
            <v>0</v>
          </cell>
          <cell r="Q186">
            <v>0</v>
          </cell>
          <cell r="R186">
            <v>0</v>
          </cell>
          <cell r="S186">
            <v>0</v>
          </cell>
          <cell r="T186">
            <v>0</v>
          </cell>
          <cell r="U186">
            <v>0</v>
          </cell>
          <cell r="V186">
            <v>0</v>
          </cell>
          <cell r="W186">
            <v>0</v>
          </cell>
          <cell r="X186">
            <v>0</v>
          </cell>
          <cell r="Y186">
            <v>0</v>
          </cell>
          <cell r="Z186">
            <v>0</v>
          </cell>
          <cell r="AA186">
            <v>0</v>
          </cell>
          <cell r="AB186">
            <v>0</v>
          </cell>
        </row>
        <row r="187">
          <cell r="B187" t="str">
            <v>Кузнецкий</v>
          </cell>
          <cell r="C187" t="str">
            <v>Уголь</v>
          </cell>
          <cell r="D187" t="str">
            <v>L28</v>
          </cell>
          <cell r="F187" t="str">
            <v>руб/тнт</v>
          </cell>
          <cell r="G187">
            <v>903.27325581395337</v>
          </cell>
          <cell r="H187">
            <v>826.93604103580014</v>
          </cell>
          <cell r="I187">
            <v>0</v>
          </cell>
          <cell r="J187">
            <v>0</v>
          </cell>
          <cell r="K187">
            <v>903.27325581395337</v>
          </cell>
          <cell r="L187">
            <v>826.93604103580014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  <cell r="T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</row>
        <row r="188">
          <cell r="C188" t="str">
            <v>Уголь</v>
          </cell>
          <cell r="D188" t="str">
            <v>L28</v>
          </cell>
          <cell r="F188" t="str">
            <v>руб/тнт</v>
          </cell>
          <cell r="G188">
            <v>0</v>
          </cell>
          <cell r="H188">
            <v>0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0</v>
          </cell>
          <cell r="N188">
            <v>0</v>
          </cell>
          <cell r="O188">
            <v>0</v>
          </cell>
          <cell r="P188">
            <v>0</v>
          </cell>
          <cell r="Q188">
            <v>0</v>
          </cell>
          <cell r="R188">
            <v>0</v>
          </cell>
          <cell r="S188">
            <v>0</v>
          </cell>
          <cell r="T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</row>
        <row r="195">
          <cell r="C195" t="str">
            <v>Другие виды топлива</v>
          </cell>
          <cell r="D195" t="str">
            <v>L28</v>
          </cell>
          <cell r="F195" t="str">
            <v>руб/тнт</v>
          </cell>
          <cell r="G195">
            <v>0</v>
          </cell>
          <cell r="H195">
            <v>0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  <cell r="T195">
            <v>0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0</v>
          </cell>
          <cell r="AB195">
            <v>0</v>
          </cell>
        </row>
        <row r="196">
          <cell r="C196" t="str">
            <v>Другие виды топлива</v>
          </cell>
          <cell r="D196" t="str">
            <v>L28</v>
          </cell>
          <cell r="F196" t="str">
            <v>руб/тнт</v>
          </cell>
          <cell r="G196">
            <v>0</v>
          </cell>
          <cell r="H196">
            <v>0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0</v>
          </cell>
          <cell r="N196">
            <v>0</v>
          </cell>
          <cell r="O196">
            <v>0</v>
          </cell>
          <cell r="P196">
            <v>0</v>
          </cell>
          <cell r="Q196">
            <v>0</v>
          </cell>
          <cell r="R196">
            <v>0</v>
          </cell>
          <cell r="S196">
            <v>0</v>
          </cell>
          <cell r="T196">
            <v>0</v>
          </cell>
          <cell r="U196">
            <v>0</v>
          </cell>
          <cell r="V196">
            <v>0</v>
          </cell>
          <cell r="W196">
            <v>0</v>
          </cell>
          <cell r="X196">
            <v>0</v>
          </cell>
          <cell r="Y196">
            <v>0</v>
          </cell>
          <cell r="Z196">
            <v>0</v>
          </cell>
          <cell r="AA196">
            <v>0</v>
          </cell>
          <cell r="AB196">
            <v>0</v>
          </cell>
        </row>
      </sheetData>
      <sheetData sheetId="15" refreshError="1">
        <row r="8">
          <cell r="R8">
            <v>1620.769</v>
          </cell>
          <cell r="S8">
            <v>1614.2460000000001</v>
          </cell>
          <cell r="T8">
            <v>1667.8</v>
          </cell>
          <cell r="U8">
            <v>1634.2716666666668</v>
          </cell>
          <cell r="V8">
            <v>1655.4</v>
          </cell>
          <cell r="W8">
            <v>1582.5</v>
          </cell>
          <cell r="X8">
            <v>3430.03</v>
          </cell>
          <cell r="Y8">
            <v>3438.4090000000001</v>
          </cell>
          <cell r="Z8">
            <v>3542.8620000000001</v>
          </cell>
          <cell r="AA8">
            <v>3470.4336666666663</v>
          </cell>
          <cell r="AB8">
            <v>3478.6</v>
          </cell>
          <cell r="AC8">
            <v>3391</v>
          </cell>
          <cell r="AD8">
            <v>384.64100000000002</v>
          </cell>
          <cell r="AE8">
            <v>354.9</v>
          </cell>
          <cell r="AF8">
            <v>284.41300000000001</v>
          </cell>
          <cell r="AG8">
            <v>341.31799999999998</v>
          </cell>
          <cell r="AH8">
            <v>279.8</v>
          </cell>
          <cell r="AI8">
            <v>279.89999999999998</v>
          </cell>
          <cell r="AJ8">
            <v>1528.6310000000001</v>
          </cell>
          <cell r="AK8">
            <v>1508.413</v>
          </cell>
          <cell r="AL8">
            <v>1571.414</v>
          </cell>
          <cell r="AM8">
            <v>1536.1526666666666</v>
          </cell>
          <cell r="AN8">
            <v>1547.9</v>
          </cell>
          <cell r="AO8">
            <v>1505.3</v>
          </cell>
          <cell r="AP8">
            <v>349.346</v>
          </cell>
          <cell r="AQ8">
            <v>347.73700000000002</v>
          </cell>
          <cell r="AR8">
            <v>368.32799999999997</v>
          </cell>
          <cell r="AS8">
            <v>355.137</v>
          </cell>
          <cell r="AT8">
            <v>360.1</v>
          </cell>
          <cell r="AU8">
            <v>340.8</v>
          </cell>
          <cell r="AV8">
            <v>651.24400000000003</v>
          </cell>
          <cell r="AW8">
            <v>704.61699999999996</v>
          </cell>
          <cell r="AX8">
            <v>725.38900000000001</v>
          </cell>
          <cell r="AY8">
            <v>693.75</v>
          </cell>
          <cell r="AZ8">
            <v>616.9</v>
          </cell>
          <cell r="BA8">
            <v>639.1</v>
          </cell>
          <cell r="BB8">
            <v>565.22500000000002</v>
          </cell>
          <cell r="BC8">
            <v>521.37099999999998</v>
          </cell>
          <cell r="BD8">
            <v>624.50099999999998</v>
          </cell>
          <cell r="BE8">
            <v>570.3656666666667</v>
          </cell>
          <cell r="BF8">
            <v>601.5</v>
          </cell>
          <cell r="BG8">
            <v>633.1</v>
          </cell>
          <cell r="BH8">
            <v>183.745</v>
          </cell>
          <cell r="BI8">
            <v>193.684</v>
          </cell>
          <cell r="BJ8">
            <v>195.08600000000001</v>
          </cell>
          <cell r="BK8">
            <v>190.83833333333334</v>
          </cell>
          <cell r="BL8">
            <v>185</v>
          </cell>
          <cell r="BM8">
            <v>196.6</v>
          </cell>
        </row>
        <row r="9">
          <cell r="R9">
            <v>1138.2639999999999</v>
          </cell>
          <cell r="S9">
            <v>1008.106</v>
          </cell>
          <cell r="T9">
            <v>1184.53</v>
          </cell>
          <cell r="U9">
            <v>1110.3</v>
          </cell>
          <cell r="V9">
            <v>1267.5999999999999</v>
          </cell>
          <cell r="W9">
            <v>1217.5</v>
          </cell>
          <cell r="X9">
            <v>1877.7729999999999</v>
          </cell>
          <cell r="Y9">
            <v>1744.1469999999999</v>
          </cell>
          <cell r="Z9">
            <v>1804.7309999999998</v>
          </cell>
          <cell r="AA9">
            <v>1808.8836666666666</v>
          </cell>
          <cell r="AB9">
            <v>2173.8240000000001</v>
          </cell>
          <cell r="AC9">
            <v>1944</v>
          </cell>
          <cell r="AD9">
            <v>601.952</v>
          </cell>
          <cell r="AE9">
            <v>657.86199999999997</v>
          </cell>
          <cell r="AF9">
            <v>836.35500000000002</v>
          </cell>
          <cell r="AG9">
            <v>698.72299999999996</v>
          </cell>
          <cell r="AH9">
            <v>552.29999999999995</v>
          </cell>
          <cell r="AI9">
            <v>772.1</v>
          </cell>
          <cell r="AJ9">
            <v>716.62400000000002</v>
          </cell>
          <cell r="AK9">
            <v>672.94899999999996</v>
          </cell>
          <cell r="AL9">
            <v>742.9820000000002</v>
          </cell>
          <cell r="AM9">
            <v>710.8516666666668</v>
          </cell>
          <cell r="AN9">
            <v>664.3</v>
          </cell>
          <cell r="AO9">
            <v>732.7</v>
          </cell>
          <cell r="AP9">
            <v>158.21199999999999</v>
          </cell>
          <cell r="AQ9">
            <v>179.303</v>
          </cell>
          <cell r="AR9">
            <v>190.53700000000003</v>
          </cell>
          <cell r="AS9">
            <v>176.01733333333334</v>
          </cell>
          <cell r="AT9">
            <v>152.876</v>
          </cell>
          <cell r="AU9">
            <v>186.2</v>
          </cell>
          <cell r="AV9">
            <v>228.815</v>
          </cell>
          <cell r="AW9">
            <v>179.88399999999999</v>
          </cell>
          <cell r="AX9">
            <v>189.12199999999996</v>
          </cell>
          <cell r="AY9">
            <v>199.27366666666663</v>
          </cell>
          <cell r="AZ9">
            <v>196.7792</v>
          </cell>
          <cell r="BA9">
            <v>251.9</v>
          </cell>
          <cell r="BB9">
            <v>269.90300000000002</v>
          </cell>
          <cell r="BC9">
            <v>354.90699999999998</v>
          </cell>
          <cell r="BD9">
            <v>353.62400000000002</v>
          </cell>
          <cell r="BE9">
            <v>326.14466666666664</v>
          </cell>
          <cell r="BF9">
            <v>148</v>
          </cell>
          <cell r="BG9">
            <v>321.89999999999998</v>
          </cell>
          <cell r="BH9">
            <v>13.13</v>
          </cell>
          <cell r="BI9">
            <v>13.648999999999999</v>
          </cell>
          <cell r="BJ9">
            <v>12.521999999999991</v>
          </cell>
          <cell r="BK9">
            <v>13.10033333333333</v>
          </cell>
          <cell r="BL9">
            <v>9.4</v>
          </cell>
          <cell r="BM9">
            <v>10.4</v>
          </cell>
        </row>
        <row r="10">
          <cell r="F10">
            <v>340.12568453391498</v>
          </cell>
          <cell r="G10">
            <v>335.72731941829989</v>
          </cell>
          <cell r="H10">
            <v>338.96364844673911</v>
          </cell>
          <cell r="I10">
            <v>338.29701511581897</v>
          </cell>
          <cell r="J10">
            <v>340.99858574828551</v>
          </cell>
          <cell r="K10">
            <v>343.556191705939</v>
          </cell>
          <cell r="R10">
            <v>341.54467933840738</v>
          </cell>
          <cell r="S10">
            <v>342.54389735689199</v>
          </cell>
          <cell r="T10">
            <v>340.75215807318699</v>
          </cell>
          <cell r="U10">
            <v>341.58654859257916</v>
          </cell>
          <cell r="V10">
            <v>344.93001710571332</v>
          </cell>
          <cell r="W10">
            <v>345.17766497461935</v>
          </cell>
          <cell r="X10">
            <v>317.11129163144977</v>
          </cell>
          <cell r="Y10">
            <v>307.64064385647902</v>
          </cell>
          <cell r="Z10">
            <v>313.35597422391601</v>
          </cell>
          <cell r="AA10">
            <v>312.74755937730868</v>
          </cell>
          <cell r="AB10">
            <v>322.14757067056536</v>
          </cell>
          <cell r="AC10">
            <v>318.5392854271314</v>
          </cell>
          <cell r="AD10">
            <v>437.5240883119726</v>
          </cell>
          <cell r="AE10">
            <v>435.69563595673304</v>
          </cell>
          <cell r="AF10">
            <v>443.95459974902866</v>
          </cell>
          <cell r="AG10">
            <v>439.26762547455729</v>
          </cell>
          <cell r="AH10">
            <v>442.21632015382767</v>
          </cell>
          <cell r="AI10">
            <v>446.96219259322925</v>
          </cell>
          <cell r="AJ10">
            <v>320.04186538604597</v>
          </cell>
          <cell r="AK10">
            <v>316.52368447787302</v>
          </cell>
          <cell r="AL10">
            <v>318.39319812586746</v>
          </cell>
          <cell r="AM10">
            <v>318.33759786432518</v>
          </cell>
          <cell r="AN10">
            <v>316.23290389657353</v>
          </cell>
          <cell r="AO10">
            <v>320.36837030910016</v>
          </cell>
          <cell r="AP10">
            <v>397.72394709354751</v>
          </cell>
          <cell r="AQ10">
            <v>397.14033200649499</v>
          </cell>
          <cell r="AR10">
            <v>402.01564386717081</v>
          </cell>
          <cell r="AS10">
            <v>399.04184834928367</v>
          </cell>
          <cell r="AT10">
            <v>398.48360781011195</v>
          </cell>
          <cell r="AU10">
            <v>399.08154428187248</v>
          </cell>
          <cell r="AV10">
            <v>364.79964530956624</v>
          </cell>
          <cell r="AW10">
            <v>349.56836691069697</v>
          </cell>
          <cell r="AX10">
            <v>352.44688647509474</v>
          </cell>
          <cell r="AY10">
            <v>355.55145429414489</v>
          </cell>
          <cell r="AZ10">
            <v>386.15090133802119</v>
          </cell>
          <cell r="BA10">
            <v>378.32075957253733</v>
          </cell>
          <cell r="BB10">
            <v>351.53264600969931</v>
          </cell>
          <cell r="BC10">
            <v>355.25991229368407</v>
          </cell>
          <cell r="BD10">
            <v>345.43143623781953</v>
          </cell>
          <cell r="BE10">
            <v>350.50094020763169</v>
          </cell>
          <cell r="BF10">
            <v>335.13509006004</v>
          </cell>
          <cell r="BG10">
            <v>347.65650566632326</v>
          </cell>
          <cell r="BH10">
            <v>401.54146306106054</v>
          </cell>
          <cell r="BI10">
            <v>391.63834203982901</v>
          </cell>
          <cell r="BJ10">
            <v>391.3505441805703</v>
          </cell>
          <cell r="BK10">
            <v>394.72447671935072</v>
          </cell>
          <cell r="BL10">
            <v>395.95421810699594</v>
          </cell>
          <cell r="BM10">
            <v>392.87357644081447</v>
          </cell>
        </row>
        <row r="11">
          <cell r="F11">
            <v>278.69638539316071</v>
          </cell>
          <cell r="G11">
            <v>274.29050188922605</v>
          </cell>
          <cell r="H11">
            <v>275.30477045086724</v>
          </cell>
          <cell r="I11">
            <v>276.08796313014255</v>
          </cell>
          <cell r="J11">
            <v>271.73943786875765</v>
          </cell>
          <cell r="K11">
            <v>276.24527038181895</v>
          </cell>
          <cell r="R11">
            <v>275.69771171381433</v>
          </cell>
          <cell r="S11">
            <v>275.5</v>
          </cell>
          <cell r="T11">
            <v>268.93650767917165</v>
          </cell>
          <cell r="V11">
            <v>270.60000000000002</v>
          </cell>
          <cell r="W11">
            <v>266.54266316595249</v>
          </cell>
          <cell r="X11">
            <v>252.04030310556897</v>
          </cell>
          <cell r="Y11">
            <v>246.9</v>
          </cell>
          <cell r="Z11">
            <v>254.73613215900119</v>
          </cell>
          <cell r="AB11">
            <v>248.5</v>
          </cell>
          <cell r="AC11">
            <v>253.93629587117698</v>
          </cell>
          <cell r="AD11">
            <v>349.36976610091511</v>
          </cell>
          <cell r="AE11">
            <v>338.1</v>
          </cell>
          <cell r="AF11">
            <v>304.20814659104428</v>
          </cell>
          <cell r="AH11">
            <v>340</v>
          </cell>
          <cell r="AI11">
            <v>303.85454545454547</v>
          </cell>
          <cell r="AJ11">
            <v>272.37099338684988</v>
          </cell>
          <cell r="AK11">
            <v>270</v>
          </cell>
          <cell r="AL11">
            <v>269.52547365562674</v>
          </cell>
          <cell r="AN11">
            <v>271.7</v>
          </cell>
          <cell r="AO11">
            <v>272.47892894699669</v>
          </cell>
          <cell r="AP11">
            <v>344.9314452685997</v>
          </cell>
          <cell r="AQ11">
            <v>342.1</v>
          </cell>
          <cell r="AR11">
            <v>342.29375524516468</v>
          </cell>
          <cell r="AT11">
            <v>344.9</v>
          </cell>
          <cell r="AU11">
            <v>342.82843949381368</v>
          </cell>
          <cell r="AV11">
            <v>307.55181080670121</v>
          </cell>
          <cell r="AW11">
            <v>300.8</v>
          </cell>
          <cell r="AX11">
            <v>307.21679839082628</v>
          </cell>
          <cell r="AZ11">
            <v>0</v>
          </cell>
          <cell r="BA11">
            <v>322.43084848258616</v>
          </cell>
          <cell r="BB11">
            <v>320.93965838123989</v>
          </cell>
          <cell r="BC11">
            <v>312</v>
          </cell>
          <cell r="BD11">
            <v>309.74005983730007</v>
          </cell>
          <cell r="BF11">
            <v>314.5</v>
          </cell>
          <cell r="BG11">
            <v>310.09087259589069</v>
          </cell>
          <cell r="BH11">
            <v>374.13285549724816</v>
          </cell>
          <cell r="BI11">
            <v>368.1</v>
          </cell>
          <cell r="BJ11">
            <v>369.6710000726269</v>
          </cell>
          <cell r="BL11">
            <v>364.5</v>
          </cell>
          <cell r="BM11">
            <v>373.66396152690112</v>
          </cell>
        </row>
        <row r="12">
          <cell r="F12">
            <v>446.80807010742001</v>
          </cell>
          <cell r="G12">
            <v>446.7900889539946</v>
          </cell>
          <cell r="H12">
            <v>445.90759128678252</v>
          </cell>
          <cell r="I12">
            <v>446.48909096762026</v>
          </cell>
          <cell r="J12">
            <v>438.74598413085647</v>
          </cell>
          <cell r="K12">
            <v>449.02323253353859</v>
          </cell>
          <cell r="R12">
            <v>435.29719603108515</v>
          </cell>
          <cell r="S12">
            <v>450.01196745553926</v>
          </cell>
          <cell r="T12">
            <v>441.70111912733518</v>
          </cell>
          <cell r="V12">
            <v>442</v>
          </cell>
          <cell r="W12">
            <v>447.28242190040038</v>
          </cell>
          <cell r="X12">
            <v>435.58012441699958</v>
          </cell>
          <cell r="Y12">
            <v>427.24210505703741</v>
          </cell>
          <cell r="Z12">
            <v>427.39879391439644</v>
          </cell>
          <cell r="AB12">
            <v>440</v>
          </cell>
          <cell r="AC12">
            <v>430.50659264399724</v>
          </cell>
          <cell r="AD12">
            <v>493.82372133668639</v>
          </cell>
          <cell r="AE12">
            <v>488.011345726147</v>
          </cell>
          <cell r="AF12">
            <v>491.46517909032929</v>
          </cell>
          <cell r="AH12">
            <v>494</v>
          </cell>
          <cell r="AI12">
            <v>498.79988877017871</v>
          </cell>
          <cell r="AJ12">
            <v>421.05729583755624</v>
          </cell>
          <cell r="AK12">
            <v>420.28294511709919</v>
          </cell>
          <cell r="AL12">
            <v>420.8524015953908</v>
          </cell>
          <cell r="AN12">
            <v>420</v>
          </cell>
          <cell r="AO12">
            <v>418.18925027651761</v>
          </cell>
          <cell r="AP12">
            <v>514.17195508908958</v>
          </cell>
          <cell r="AQ12">
            <v>503.99988042857643</v>
          </cell>
          <cell r="AR12">
            <v>517.61350400120887</v>
          </cell>
          <cell r="AT12">
            <v>524.70000000000005</v>
          </cell>
          <cell r="AU12">
            <v>501.97949577664582</v>
          </cell>
          <cell r="AV12">
            <v>533.39268874758318</v>
          </cell>
          <cell r="AW12">
            <v>556.01738151650693</v>
          </cell>
          <cell r="AX12">
            <v>535.72910722622817</v>
          </cell>
          <cell r="AZ12">
            <v>386.15090133802119</v>
          </cell>
          <cell r="BA12">
            <v>526.17390016293882</v>
          </cell>
          <cell r="BB12">
            <v>415.26128291613361</v>
          </cell>
          <cell r="BC12">
            <v>419.28194479347121</v>
          </cell>
          <cell r="BD12">
            <v>408.44722033269431</v>
          </cell>
          <cell r="BF12">
            <v>419</v>
          </cell>
          <cell r="BG12">
            <v>421.96873984766995</v>
          </cell>
          <cell r="BH12">
            <v>862.21352455485373</v>
          </cell>
          <cell r="BI12">
            <v>786.02235722964099</v>
          </cell>
          <cell r="BJ12">
            <v>794.41872460687239</v>
          </cell>
          <cell r="BL12">
            <v>1015</v>
          </cell>
          <cell r="BM12">
            <v>818.3754993342211</v>
          </cell>
        </row>
        <row r="13">
          <cell r="R13">
            <v>5555.88</v>
          </cell>
          <cell r="S13">
            <v>5513.88</v>
          </cell>
          <cell r="T13">
            <v>5621.48</v>
          </cell>
          <cell r="U13">
            <v>5563.746666666666</v>
          </cell>
          <cell r="V13">
            <v>5710</v>
          </cell>
          <cell r="W13">
            <v>5623.9</v>
          </cell>
          <cell r="X13">
            <v>7121.38</v>
          </cell>
          <cell r="Y13">
            <v>7299.72</v>
          </cell>
          <cell r="Z13">
            <v>7578.3090000000002</v>
          </cell>
          <cell r="AA13">
            <v>7333.1363333333329</v>
          </cell>
          <cell r="AB13">
            <v>7025</v>
          </cell>
          <cell r="AC13">
            <v>7170.4</v>
          </cell>
          <cell r="AD13">
            <v>1842.44</v>
          </cell>
          <cell r="AE13">
            <v>1682.4949999999999</v>
          </cell>
          <cell r="AF13">
            <v>1132.355</v>
          </cell>
          <cell r="AG13">
            <v>1552.43</v>
          </cell>
          <cell r="AH13">
            <v>1206</v>
          </cell>
          <cell r="AI13">
            <v>1103.2</v>
          </cell>
          <cell r="AJ13">
            <v>3472.9479999999999</v>
          </cell>
          <cell r="AK13">
            <v>3579.2559999999999</v>
          </cell>
          <cell r="AL13">
            <v>3654.38</v>
          </cell>
          <cell r="AM13">
            <v>3568.8613333333328</v>
          </cell>
          <cell r="AN13">
            <v>3655</v>
          </cell>
          <cell r="AO13">
            <v>3532.2</v>
          </cell>
          <cell r="AP13">
            <v>1154.5360000000001</v>
          </cell>
          <cell r="AQ13">
            <v>1162.0070000000001</v>
          </cell>
          <cell r="AR13">
            <v>1171.04</v>
          </cell>
          <cell r="AS13">
            <v>1162.5276666666666</v>
          </cell>
          <cell r="AT13">
            <v>1149</v>
          </cell>
          <cell r="AU13">
            <v>1091.7</v>
          </cell>
          <cell r="AV13">
            <v>2097.4229999999998</v>
          </cell>
          <cell r="AW13">
            <v>2163.7130000000002</v>
          </cell>
          <cell r="AX13">
            <v>2249.3020000000001</v>
          </cell>
          <cell r="AY13">
            <v>2170.1460000000002</v>
          </cell>
          <cell r="AZ13">
            <v>2231</v>
          </cell>
          <cell r="BA13">
            <v>2132.9</v>
          </cell>
          <cell r="BB13">
            <v>1427.896</v>
          </cell>
          <cell r="BC13">
            <v>1354.5440000000001</v>
          </cell>
          <cell r="BD13">
            <v>1565.43</v>
          </cell>
          <cell r="BE13">
            <v>1449.29</v>
          </cell>
          <cell r="BF13">
            <v>1500</v>
          </cell>
          <cell r="BG13">
            <v>1559.2</v>
          </cell>
          <cell r="BH13">
            <v>3087.1460000000002</v>
          </cell>
          <cell r="BI13">
            <v>3229.9679999999998</v>
          </cell>
          <cell r="BJ13">
            <v>3400.8629999999998</v>
          </cell>
          <cell r="BK13">
            <v>3239.3256666666662</v>
          </cell>
          <cell r="BL13">
            <v>3245</v>
          </cell>
          <cell r="BM13">
            <v>3345.8</v>
          </cell>
        </row>
        <row r="14">
          <cell r="F14">
            <v>142.82950827474397</v>
          </cell>
          <cell r="G14">
            <v>141.16046578597059</v>
          </cell>
          <cell r="H14">
            <v>140.52378025704087</v>
          </cell>
          <cell r="I14">
            <v>141.49588667283226</v>
          </cell>
          <cell r="J14">
            <v>142.92256910695542</v>
          </cell>
          <cell r="K14">
            <v>142.19352642678004</v>
          </cell>
          <cell r="R14">
            <v>140.92259012073694</v>
          </cell>
          <cell r="S14">
            <v>137.01948537146257</v>
          </cell>
          <cell r="T14">
            <v>136.67681820445861</v>
          </cell>
          <cell r="V14">
            <v>138.19999999999999</v>
          </cell>
          <cell r="W14">
            <v>137.78676719002829</v>
          </cell>
          <cell r="X14">
            <v>130.71300787206974</v>
          </cell>
          <cell r="Y14">
            <v>128.77521329585244</v>
          </cell>
          <cell r="Z14">
            <v>128.3079114351236</v>
          </cell>
          <cell r="AB14">
            <v>134.5</v>
          </cell>
          <cell r="AC14">
            <v>131.81830860203058</v>
          </cell>
          <cell r="AD14">
            <v>160.04646012895941</v>
          </cell>
          <cell r="AE14">
            <v>160.76065604949792</v>
          </cell>
          <cell r="AF14">
            <v>161.66131645994409</v>
          </cell>
          <cell r="AH14">
            <v>165</v>
          </cell>
          <cell r="AI14">
            <v>163.57505438723712</v>
          </cell>
          <cell r="AJ14">
            <v>146.84066677646771</v>
          </cell>
          <cell r="AK14">
            <v>145.69983259090716</v>
          </cell>
          <cell r="AL14">
            <v>145.67423201746945</v>
          </cell>
          <cell r="AN14">
            <v>145.6</v>
          </cell>
          <cell r="AO14">
            <v>145.85357567521658</v>
          </cell>
          <cell r="AP14">
            <v>153.29621596901265</v>
          </cell>
          <cell r="AQ14">
            <v>152.72971677451167</v>
          </cell>
          <cell r="AR14">
            <v>153.5404426834267</v>
          </cell>
          <cell r="AT14">
            <v>150.9</v>
          </cell>
          <cell r="AU14">
            <v>152.82403590730053</v>
          </cell>
          <cell r="AV14">
            <v>138.00888042135514</v>
          </cell>
          <cell r="AW14">
            <v>139.98899114623796</v>
          </cell>
          <cell r="AX14">
            <v>137.50888053271638</v>
          </cell>
          <cell r="AZ14">
            <v>138</v>
          </cell>
          <cell r="BA14">
            <v>140.97144732523793</v>
          </cell>
          <cell r="BB14">
            <v>149.66566192495813</v>
          </cell>
          <cell r="BC14">
            <v>154.21204479145752</v>
          </cell>
          <cell r="BD14">
            <v>152.4469315140249</v>
          </cell>
          <cell r="BF14">
            <v>150</v>
          </cell>
          <cell r="BG14">
            <v>152.09209851205745</v>
          </cell>
          <cell r="BH14">
            <v>155.62270135588017</v>
          </cell>
          <cell r="BI14">
            <v>152.12937094113599</v>
          </cell>
          <cell r="BJ14">
            <v>153.5551417390233</v>
          </cell>
          <cell r="BL14">
            <v>155.53368258859786</v>
          </cell>
          <cell r="BM14">
            <v>153.61946320760356</v>
          </cell>
        </row>
        <row r="17">
          <cell r="U17">
            <v>0</v>
          </cell>
          <cell r="AA17">
            <v>0</v>
          </cell>
          <cell r="AG17">
            <v>0</v>
          </cell>
          <cell r="AM17">
            <v>0</v>
          </cell>
          <cell r="AS17">
            <v>0</v>
          </cell>
          <cell r="AY17">
            <v>0</v>
          </cell>
          <cell r="BE17">
            <v>0</v>
          </cell>
          <cell r="BK17">
            <v>0</v>
          </cell>
        </row>
        <row r="18">
          <cell r="B18" t="str">
            <v>Кузнецкий</v>
          </cell>
          <cell r="F18">
            <v>31.141999999999999</v>
          </cell>
          <cell r="G18">
            <v>14.276999999999997</v>
          </cell>
          <cell r="H18">
            <v>67.667000000000002</v>
          </cell>
          <cell r="J18">
            <v>45.242648555068065</v>
          </cell>
          <cell r="K18">
            <v>52.396000000000001</v>
          </cell>
          <cell r="R18">
            <v>31.141999999999999</v>
          </cell>
          <cell r="S18">
            <v>14.276999999999999</v>
          </cell>
          <cell r="T18">
            <v>67.667000000000002</v>
          </cell>
          <cell r="U18">
            <v>37.69533333333333</v>
          </cell>
          <cell r="V18">
            <v>45.242648555068065</v>
          </cell>
          <cell r="W18">
            <v>52.396000000000001</v>
          </cell>
          <cell r="AA18">
            <v>0</v>
          </cell>
          <cell r="AG18">
            <v>0</v>
          </cell>
          <cell r="AM18">
            <v>0</v>
          </cell>
          <cell r="AS18">
            <v>0</v>
          </cell>
          <cell r="AY18">
            <v>0</v>
          </cell>
          <cell r="BE18">
            <v>0</v>
          </cell>
          <cell r="BK18">
            <v>0</v>
          </cell>
        </row>
        <row r="19">
          <cell r="U19">
            <v>0</v>
          </cell>
          <cell r="AA19">
            <v>0</v>
          </cell>
          <cell r="AG19">
            <v>0</v>
          </cell>
          <cell r="AM19">
            <v>0</v>
          </cell>
          <cell r="AS19">
            <v>0</v>
          </cell>
          <cell r="AY19">
            <v>0</v>
          </cell>
          <cell r="BE19">
            <v>0</v>
          </cell>
          <cell r="BK19">
            <v>0</v>
          </cell>
        </row>
        <row r="21">
          <cell r="F21">
            <v>32.073</v>
          </cell>
          <cell r="G21">
            <v>16.340674978000003</v>
          </cell>
          <cell r="H21">
            <v>119.99010000000003</v>
          </cell>
          <cell r="J21">
            <v>54.381896105571464</v>
          </cell>
          <cell r="K21">
            <v>78.571000000000012</v>
          </cell>
          <cell r="R21">
            <v>1.206</v>
          </cell>
          <cell r="S21">
            <v>0.74199999999999999</v>
          </cell>
          <cell r="T21">
            <v>0</v>
          </cell>
          <cell r="U21">
            <v>0.64933333333333332</v>
          </cell>
          <cell r="V21">
            <v>0.69362812742738666</v>
          </cell>
          <cell r="X21">
            <v>18.315999999999999</v>
          </cell>
          <cell r="Y21">
            <v>9.2010000000000005</v>
          </cell>
          <cell r="Z21">
            <v>65.311000000000007</v>
          </cell>
          <cell r="AA21">
            <v>30.942666666666668</v>
          </cell>
          <cell r="AB21">
            <v>30.914394167442293</v>
          </cell>
          <cell r="AC21">
            <v>47.902000000000001</v>
          </cell>
          <cell r="AD21">
            <v>2.1280000000000001</v>
          </cell>
          <cell r="AF21">
            <v>2.617</v>
          </cell>
          <cell r="AG21">
            <v>1.5816666666666668</v>
          </cell>
          <cell r="AH21">
            <v>0.62498623876873038</v>
          </cell>
          <cell r="AJ21">
            <v>5.0119999999999996</v>
          </cell>
          <cell r="AK21">
            <v>4.8000000000000001E-2</v>
          </cell>
          <cell r="AL21">
            <v>36.326000000000001</v>
          </cell>
          <cell r="AM21">
            <v>13.795333333333334</v>
          </cell>
          <cell r="AN21">
            <v>13.528444219430241</v>
          </cell>
          <cell r="AO21">
            <v>28.487000000000002</v>
          </cell>
          <cell r="AP21">
            <v>1.369</v>
          </cell>
          <cell r="AQ21">
            <v>0.159</v>
          </cell>
          <cell r="AR21">
            <v>1.169</v>
          </cell>
          <cell r="AS21">
            <v>0.89900000000000002</v>
          </cell>
          <cell r="AT21">
            <v>0.56624590075469916</v>
          </cell>
          <cell r="AU21">
            <v>2.1819999999999999</v>
          </cell>
          <cell r="AV21">
            <v>0</v>
          </cell>
          <cell r="AW21">
            <v>0.222</v>
          </cell>
          <cell r="AX21">
            <v>14.498100000000001</v>
          </cell>
          <cell r="AY21">
            <v>4.9066999999999998</v>
          </cell>
          <cell r="AZ21">
            <v>4.9330125053529938</v>
          </cell>
          <cell r="BB21">
            <v>4.0419999999999998</v>
          </cell>
          <cell r="BC21">
            <v>5.9690000000000003</v>
          </cell>
          <cell r="BE21">
            <v>3.3369999999999997</v>
          </cell>
          <cell r="BF21">
            <v>3.1211849463951187</v>
          </cell>
          <cell r="BJ21">
            <v>6.9000000000000006E-2</v>
          </cell>
          <cell r="BK21">
            <v>2.3000000000000003E-2</v>
          </cell>
        </row>
        <row r="23">
          <cell r="F23">
            <v>5537.0268399999995</v>
          </cell>
          <cell r="G23">
            <v>5677.6504255420032</v>
          </cell>
          <cell r="H23">
            <v>5572.1978451350433</v>
          </cell>
          <cell r="J23">
            <v>5575.1651502474115</v>
          </cell>
          <cell r="K23">
            <v>5589.8809999999994</v>
          </cell>
          <cell r="R23">
            <v>1209.4995199999996</v>
          </cell>
          <cell r="S23">
            <v>1212.5856166327055</v>
          </cell>
          <cell r="T23">
            <v>1126.9059270212056</v>
          </cell>
          <cell r="U23">
            <v>1182.9970212179703</v>
          </cell>
          <cell r="V23">
            <v>1186.0999999999999</v>
          </cell>
          <cell r="W23">
            <v>1116.6010000000001</v>
          </cell>
          <cell r="X23">
            <v>1882.9537600000001</v>
          </cell>
          <cell r="Y23">
            <v>1775.2023579772058</v>
          </cell>
          <cell r="Z23">
            <v>1712.553975870672</v>
          </cell>
          <cell r="AA23">
            <v>1790.2366979492926</v>
          </cell>
          <cell r="AB23">
            <v>1708.8887297239178</v>
          </cell>
          <cell r="AC23">
            <v>1628.175</v>
          </cell>
          <cell r="AD23">
            <v>125.44123999999999</v>
          </cell>
          <cell r="AE23">
            <v>146.10130398945819</v>
          </cell>
          <cell r="AF23">
            <v>167.45781985911415</v>
          </cell>
          <cell r="AG23">
            <v>146.33345461619078</v>
          </cell>
          <cell r="AH23">
            <v>118.33406113348637</v>
          </cell>
          <cell r="AI23">
            <v>260.12400000000002</v>
          </cell>
          <cell r="AJ23">
            <v>882.91311999999994</v>
          </cell>
          <cell r="AK23">
            <v>1049.2003266513523</v>
          </cell>
          <cell r="AL23">
            <v>1001.3527874020378</v>
          </cell>
          <cell r="AM23">
            <v>977.82207801779668</v>
          </cell>
          <cell r="AN23">
            <v>922.43200000000013</v>
          </cell>
          <cell r="AO23">
            <v>921.23400000000004</v>
          </cell>
          <cell r="AP23">
            <v>0</v>
          </cell>
          <cell r="AQ23">
            <v>0</v>
          </cell>
          <cell r="AR23">
            <v>49.743678967372006</v>
          </cell>
          <cell r="AS23">
            <v>16.581226322457336</v>
          </cell>
          <cell r="AT23">
            <v>78.775893777201787</v>
          </cell>
          <cell r="AU23">
            <v>113.873</v>
          </cell>
          <cell r="AV23">
            <v>557.31387999999993</v>
          </cell>
          <cell r="AW23">
            <v>516.274818187194</v>
          </cell>
          <cell r="AX23">
            <v>496.91321947406061</v>
          </cell>
          <cell r="AY23">
            <v>523.50063922041818</v>
          </cell>
          <cell r="AZ23">
            <v>557.0992879329043</v>
          </cell>
          <cell r="BA23">
            <v>523.16800000000001</v>
          </cell>
          <cell r="BB23">
            <v>453.37439999999992</v>
          </cell>
          <cell r="BC23">
            <v>469.36400000000009</v>
          </cell>
          <cell r="BD23">
            <v>513.27002979444092</v>
          </cell>
          <cell r="BE23">
            <v>478.66947659814696</v>
          </cell>
          <cell r="BF23">
            <v>435.67105308820715</v>
          </cell>
          <cell r="BG23">
            <v>523.976</v>
          </cell>
          <cell r="BH23">
            <v>425.53091999999998</v>
          </cell>
          <cell r="BI23">
            <v>508.92200210408652</v>
          </cell>
          <cell r="BJ23">
            <v>504.00040674613962</v>
          </cell>
          <cell r="BK23">
            <v>479.48444295007539</v>
          </cell>
          <cell r="BL23">
            <v>567.86412459169333</v>
          </cell>
          <cell r="BM23">
            <v>502.73</v>
          </cell>
        </row>
        <row r="24">
          <cell r="F24">
            <v>2169.9911600000005</v>
          </cell>
          <cell r="H24">
            <v>444.39672615306523</v>
          </cell>
          <cell r="R24">
            <v>373.16648000000032</v>
          </cell>
          <cell r="T24">
            <v>118.94730347934747</v>
          </cell>
          <cell r="U24">
            <v>164.03792782644925</v>
          </cell>
          <cell r="V24">
            <v>0</v>
          </cell>
          <cell r="W24">
            <v>0</v>
          </cell>
          <cell r="X24">
            <v>534.84223999999972</v>
          </cell>
          <cell r="Z24">
            <v>76.754316135626951</v>
          </cell>
          <cell r="AA24">
            <v>203.86551871187555</v>
          </cell>
          <cell r="AC24">
            <v>0</v>
          </cell>
          <cell r="AD24">
            <v>543.06075999999996</v>
          </cell>
          <cell r="AF24">
            <v>84.931768981090329</v>
          </cell>
          <cell r="AG24">
            <v>209.33084299369679</v>
          </cell>
          <cell r="AI24">
            <v>0</v>
          </cell>
          <cell r="AJ24">
            <v>241.55888000000004</v>
          </cell>
          <cell r="AL24">
            <v>74.203379601629024</v>
          </cell>
          <cell r="AM24">
            <v>105.25408653387636</v>
          </cell>
          <cell r="AO24">
            <v>0</v>
          </cell>
          <cell r="AP24">
            <v>342.77600000000001</v>
          </cell>
          <cell r="AR24">
            <v>21.363423703625806</v>
          </cell>
          <cell r="AS24">
            <v>121.37980790120861</v>
          </cell>
          <cell r="AT24">
            <v>0</v>
          </cell>
          <cell r="AV24">
            <v>5.3191200000001118</v>
          </cell>
          <cell r="AX24">
            <v>10.500934532027109</v>
          </cell>
          <cell r="AY24">
            <v>5.2733515106757407</v>
          </cell>
          <cell r="BB24">
            <v>7.8906000000000631</v>
          </cell>
          <cell r="BD24">
            <v>18.894970205559073</v>
          </cell>
          <cell r="BE24">
            <v>8.9285234018530453</v>
          </cell>
          <cell r="BH24">
            <v>121.37708000000003</v>
          </cell>
          <cell r="BJ24">
            <v>38.800629514159553</v>
          </cell>
          <cell r="BK24">
            <v>53.392569838053191</v>
          </cell>
        </row>
        <row r="25">
          <cell r="G25">
            <v>1928.3175744579955</v>
          </cell>
          <cell r="H25">
            <v>1762.7544287118919</v>
          </cell>
          <cell r="J25">
            <v>2128.903777377021</v>
          </cell>
          <cell r="K25">
            <v>2106.7460000000001</v>
          </cell>
          <cell r="S25">
            <v>320.77738336729419</v>
          </cell>
          <cell r="T25">
            <v>318.10476949944689</v>
          </cell>
          <cell r="U25">
            <v>212.96071762224702</v>
          </cell>
          <cell r="V25">
            <v>449.38967753054368</v>
          </cell>
          <cell r="W25">
            <v>459.98200000000003</v>
          </cell>
          <cell r="Y25">
            <v>578.32564202279343</v>
          </cell>
          <cell r="Z25">
            <v>613.22470799370103</v>
          </cell>
          <cell r="AA25">
            <v>397.18345000549817</v>
          </cell>
          <cell r="AB25">
            <v>836.39639006216419</v>
          </cell>
          <cell r="AC25">
            <v>774.58699999999999</v>
          </cell>
          <cell r="AE25">
            <v>509.85069601054204</v>
          </cell>
          <cell r="AF25">
            <v>369.22641115979542</v>
          </cell>
          <cell r="AG25">
            <v>293.02570239011249</v>
          </cell>
          <cell r="AH25">
            <v>395.53687059942479</v>
          </cell>
          <cell r="AI25">
            <v>336.351</v>
          </cell>
          <cell r="AK25">
            <v>67.335673348647219</v>
          </cell>
          <cell r="AL25">
            <v>57.751832996333086</v>
          </cell>
          <cell r="AM25">
            <v>41.695835448326768</v>
          </cell>
          <cell r="AN25">
            <v>184.41909287501088</v>
          </cell>
          <cell r="AO25">
            <v>173.55099999999999</v>
          </cell>
          <cell r="AQ25">
            <v>351.21499999999997</v>
          </cell>
          <cell r="AR25">
            <v>294.96689732900222</v>
          </cell>
          <cell r="AS25">
            <v>215.39396577633406</v>
          </cell>
          <cell r="AT25">
            <v>263.1617463098774</v>
          </cell>
          <cell r="AU25">
            <v>225.892</v>
          </cell>
          <cell r="AW25">
            <v>49.68918181280619</v>
          </cell>
          <cell r="AX25">
            <v>61.989845993912276</v>
          </cell>
          <cell r="AY25">
            <v>37.226342602239491</v>
          </cell>
          <cell r="BA25">
            <v>56.828000000000003</v>
          </cell>
          <cell r="BC25">
            <v>0</v>
          </cell>
          <cell r="BE25">
            <v>0</v>
          </cell>
          <cell r="BI25">
            <v>51.123997895912538</v>
          </cell>
          <cell r="BJ25">
            <v>47.489963739700833</v>
          </cell>
          <cell r="BK25">
            <v>32.871320545204462</v>
          </cell>
          <cell r="BM25">
            <v>79.555000000000007</v>
          </cell>
        </row>
        <row r="27">
          <cell r="U27">
            <v>0</v>
          </cell>
          <cell r="AA27">
            <v>0</v>
          </cell>
          <cell r="AG27">
            <v>0</v>
          </cell>
          <cell r="AM27">
            <v>0</v>
          </cell>
          <cell r="AS27">
            <v>0</v>
          </cell>
          <cell r="AY27">
            <v>0</v>
          </cell>
          <cell r="BE27">
            <v>0</v>
          </cell>
          <cell r="BK27">
            <v>0</v>
          </cell>
        </row>
        <row r="28">
          <cell r="U28">
            <v>0</v>
          </cell>
          <cell r="AA28">
            <v>0</v>
          </cell>
          <cell r="AG28">
            <v>0</v>
          </cell>
          <cell r="AM28">
            <v>0</v>
          </cell>
          <cell r="AS28">
            <v>0</v>
          </cell>
          <cell r="AY28">
            <v>0</v>
          </cell>
          <cell r="BE28">
            <v>0</v>
          </cell>
          <cell r="BK28">
            <v>0</v>
          </cell>
        </row>
        <row r="30">
          <cell r="F30">
            <v>4090.9950000000003</v>
          </cell>
          <cell r="G30">
            <v>3968.4490000000001</v>
          </cell>
          <cell r="H30">
            <v>4260.95</v>
          </cell>
          <cell r="J30">
            <v>4127.5820722850722</v>
          </cell>
          <cell r="K30">
            <v>4193.2269999999999</v>
          </cell>
          <cell r="R30">
            <v>832.06500000000005</v>
          </cell>
          <cell r="S30">
            <v>792.87300000000005</v>
          </cell>
          <cell r="T30">
            <v>863.29899999999975</v>
          </cell>
          <cell r="U30">
            <v>829.41233333333332</v>
          </cell>
          <cell r="V30">
            <v>892.30395421303967</v>
          </cell>
          <cell r="W30">
            <v>854.08</v>
          </cell>
          <cell r="X30">
            <v>1505.2550000000001</v>
          </cell>
          <cell r="Y30">
            <v>1422.7059999999999</v>
          </cell>
          <cell r="Z30">
            <v>1495.4870000000001</v>
          </cell>
          <cell r="AA30">
            <v>1474.4826666666668</v>
          </cell>
          <cell r="AB30">
            <v>1631.3370139535245</v>
          </cell>
          <cell r="AC30">
            <v>1505.4739999999999</v>
          </cell>
          <cell r="AD30">
            <v>375.75400000000002</v>
          </cell>
          <cell r="AE30">
            <v>385.47300000000001</v>
          </cell>
          <cell r="AF30">
            <v>441.17500000000001</v>
          </cell>
          <cell r="AG30">
            <v>400.8006666666667</v>
          </cell>
          <cell r="AH30">
            <v>315.50591797167988</v>
          </cell>
          <cell r="AI30">
            <v>416.01900000000001</v>
          </cell>
          <cell r="AJ30">
            <v>619.51400000000001</v>
          </cell>
          <cell r="AK30">
            <v>595.08699999999999</v>
          </cell>
          <cell r="AL30">
            <v>637.28499999999997</v>
          </cell>
          <cell r="AM30">
            <v>617.29533333333336</v>
          </cell>
          <cell r="AN30">
            <v>588.21153709444116</v>
          </cell>
          <cell r="AO30">
            <v>608.08799999999997</v>
          </cell>
          <cell r="AP30">
            <v>167.15899999999999</v>
          </cell>
          <cell r="AQ30">
            <v>173.90100000000001</v>
          </cell>
          <cell r="AR30">
            <v>187.44099999999997</v>
          </cell>
          <cell r="AS30">
            <v>176.167</v>
          </cell>
          <cell r="AT30">
            <v>169.11978598783381</v>
          </cell>
          <cell r="AU30">
            <v>175.10900000000001</v>
          </cell>
          <cell r="AV30">
            <v>273.17</v>
          </cell>
          <cell r="AW30">
            <v>263.29000000000002</v>
          </cell>
          <cell r="AX30">
            <v>274.60300000000001</v>
          </cell>
          <cell r="AY30">
            <v>270.35433333333339</v>
          </cell>
          <cell r="AZ30">
            <v>254.15430043825728</v>
          </cell>
          <cell r="BA30">
            <v>279.31799999999998</v>
          </cell>
          <cell r="BB30">
            <v>251.6</v>
          </cell>
          <cell r="BC30">
            <v>266.44600000000003</v>
          </cell>
          <cell r="BD30">
            <v>293.52</v>
          </cell>
          <cell r="BE30">
            <v>270.52199999999999</v>
          </cell>
          <cell r="BF30">
            <v>213.79223803460224</v>
          </cell>
          <cell r="BG30">
            <v>286.834</v>
          </cell>
          <cell r="BH30">
            <v>66.477999999999994</v>
          </cell>
          <cell r="BI30">
            <v>68.673000000000002</v>
          </cell>
          <cell r="BJ30">
            <v>68.14</v>
          </cell>
          <cell r="BK30">
            <v>67.763666666666666</v>
          </cell>
          <cell r="BL30">
            <v>63.15732459169358</v>
          </cell>
          <cell r="BM30">
            <v>68.305000000000007</v>
          </cell>
        </row>
        <row r="47">
          <cell r="J47">
            <v>0.77999997661340725</v>
          </cell>
          <cell r="K47">
            <v>0.77854383358098078</v>
          </cell>
          <cell r="R47">
            <v>0.78934000000000004</v>
          </cell>
          <cell r="S47">
            <v>0.77519145488300167</v>
          </cell>
          <cell r="T47">
            <v>0.77706706476802945</v>
          </cell>
          <cell r="V47">
            <v>0.77999997661340725</v>
          </cell>
          <cell r="W47">
            <v>0.77854383358098078</v>
          </cell>
        </row>
        <row r="48">
          <cell r="J48">
            <v>0.43</v>
          </cell>
          <cell r="K48">
            <v>0.43</v>
          </cell>
        </row>
        <row r="49">
          <cell r="J49">
            <v>0.77999997661340725</v>
          </cell>
          <cell r="K49">
            <v>0.77854383358098078</v>
          </cell>
          <cell r="R49">
            <v>0.78934000000000004</v>
          </cell>
          <cell r="S49">
            <v>0.77519145488300167</v>
          </cell>
          <cell r="T49">
            <v>0.77706706476802945</v>
          </cell>
          <cell r="V49">
            <v>0.77999997661340725</v>
          </cell>
          <cell r="W49">
            <v>0.77854383358098078</v>
          </cell>
        </row>
        <row r="51">
          <cell r="J51">
            <v>1.3799629417674482</v>
          </cell>
          <cell r="K51">
            <v>1.3808611599297014</v>
          </cell>
          <cell r="R51">
            <v>1.37829</v>
          </cell>
          <cell r="S51">
            <v>1.3940303875862234</v>
          </cell>
          <cell r="V51">
            <v>1.3838806121951686</v>
          </cell>
          <cell r="W51">
            <v>1.3808611599297014</v>
          </cell>
          <cell r="X51">
            <v>1.38286</v>
          </cell>
          <cell r="Y51">
            <v>1.3814449085901443</v>
          </cell>
          <cell r="Z51">
            <v>1.3838806121951686</v>
          </cell>
          <cell r="AB51">
            <v>1.3799997851806909</v>
          </cell>
          <cell r="AC51">
            <v>1.3804610951008645</v>
          </cell>
          <cell r="AD51">
            <v>1.36148</v>
          </cell>
          <cell r="AF51">
            <v>1.386857445680975</v>
          </cell>
          <cell r="AH51">
            <v>1.3799144099152969</v>
          </cell>
          <cell r="AJ51">
            <v>1.3799600000000001</v>
          </cell>
          <cell r="AK51">
            <v>1.338324182517441</v>
          </cell>
          <cell r="AL51">
            <v>1.3840532498161631</v>
          </cell>
          <cell r="AN51">
            <v>1.3799144099152967</v>
          </cell>
          <cell r="AO51">
            <v>1.3828640776699028</v>
          </cell>
          <cell r="AP51">
            <v>1.38985</v>
          </cell>
          <cell r="AQ51">
            <v>1.4031106427599607</v>
          </cell>
          <cell r="AR51">
            <v>1.3850710900473933</v>
          </cell>
          <cell r="AT51">
            <v>1.3799144099152965</v>
          </cell>
          <cell r="AU51">
            <v>1.36375</v>
          </cell>
          <cell r="AW51">
            <v>1.3839014359090576</v>
          </cell>
          <cell r="AX51">
            <v>1.3845823265941497</v>
          </cell>
          <cell r="AZ51">
            <v>1.3799144099152969</v>
          </cell>
          <cell r="BB51">
            <v>1.36416</v>
          </cell>
          <cell r="BC51">
            <v>1.3642672578422606</v>
          </cell>
          <cell r="BF51">
            <v>1.3799144099152967</v>
          </cell>
          <cell r="BJ51">
            <v>1.38</v>
          </cell>
        </row>
        <row r="52">
          <cell r="J52">
            <v>1.1637149375963083</v>
          </cell>
          <cell r="K52">
            <v>1.1600215526986086</v>
          </cell>
          <cell r="R52">
            <v>1.1441797182251425</v>
          </cell>
          <cell r="S52">
            <v>1.1444971831039328</v>
          </cell>
          <cell r="T52">
            <v>1.1442411809120228</v>
          </cell>
          <cell r="V52">
            <v>1.1435</v>
          </cell>
          <cell r="W52">
            <v>1.1600215526986086</v>
          </cell>
          <cell r="X52">
            <v>1.1444814346892338</v>
          </cell>
          <cell r="Y52">
            <v>1.1455667730429784</v>
          </cell>
          <cell r="Z52">
            <v>1.1454329438676438</v>
          </cell>
          <cell r="AB52">
            <v>1.143</v>
          </cell>
          <cell r="AC52">
            <v>1.1600820780224024</v>
          </cell>
          <cell r="AD52">
            <v>1.2571971264151651</v>
          </cell>
          <cell r="AE52">
            <v>1.2527012962010737</v>
          </cell>
          <cell r="AF52">
            <v>1.1996834893370643</v>
          </cell>
          <cell r="AH52">
            <v>1.2389999999999999</v>
          </cell>
          <cell r="AI52">
            <v>1.160231472476172</v>
          </cell>
          <cell r="AJ52">
            <v>1.1680107694417092</v>
          </cell>
          <cell r="AK52">
            <v>1.2001723978968031</v>
          </cell>
          <cell r="AL52">
            <v>1.1904158180387741</v>
          </cell>
          <cell r="AN52">
            <v>1.1801000000000001</v>
          </cell>
          <cell r="AO52">
            <v>1.160098548267458</v>
          </cell>
          <cell r="AP52">
            <v>1.2443902315061879</v>
          </cell>
          <cell r="AQ52">
            <v>1.2536049921065946</v>
          </cell>
          <cell r="AR52">
            <v>1.2035731664014522</v>
          </cell>
          <cell r="AT52">
            <v>1.2333000000000001</v>
          </cell>
          <cell r="AU52">
            <v>1.1596075085324231</v>
          </cell>
          <cell r="AV52">
            <v>1.1650091211592259</v>
          </cell>
          <cell r="AW52">
            <v>1.1952272184589978</v>
          </cell>
          <cell r="AX52">
            <v>1.1838708604314632</v>
          </cell>
          <cell r="AZ52">
            <v>1.1748000000000001</v>
          </cell>
          <cell r="BA52">
            <v>1.1597600479904018</v>
          </cell>
          <cell r="BB52">
            <v>1.144180681649055</v>
          </cell>
          <cell r="BC52">
            <v>1.1451952451836909</v>
          </cell>
          <cell r="BD52">
            <v>1.1452191166470116</v>
          </cell>
          <cell r="BF52">
            <v>1.1399999999999999</v>
          </cell>
          <cell r="BG52">
            <v>1.1600088554350232</v>
          </cell>
          <cell r="BH52">
            <v>1.1877091599290297</v>
          </cell>
          <cell r="BI52">
            <v>1.2123309702536267</v>
          </cell>
          <cell r="BJ52">
            <v>1.1888540464552353</v>
          </cell>
          <cell r="BL52">
            <v>1.1909000000000001</v>
          </cell>
          <cell r="BM52">
            <v>1.1596992630950012</v>
          </cell>
        </row>
        <row r="53">
          <cell r="J53">
            <v>1.1598993642994058</v>
          </cell>
          <cell r="K53">
            <v>1.160015148999751</v>
          </cell>
          <cell r="R53">
            <v>1.1599999999999999</v>
          </cell>
          <cell r="S53">
            <v>1.1444971831039328</v>
          </cell>
          <cell r="T53">
            <v>1.1442411809120228</v>
          </cell>
          <cell r="V53">
            <v>1.1435</v>
          </cell>
          <cell r="W53">
            <v>1.160015148999751</v>
          </cell>
          <cell r="X53">
            <v>1.1599999999999999</v>
          </cell>
          <cell r="Y53">
            <v>1.1455667730429782</v>
          </cell>
          <cell r="Z53">
            <v>1.1454329438676436</v>
          </cell>
          <cell r="AB53">
            <v>1.143</v>
          </cell>
          <cell r="AC53">
            <v>1.1600819380121126</v>
          </cell>
          <cell r="AD53">
            <v>1.1599999999999999</v>
          </cell>
          <cell r="AE53">
            <v>1.252701296201074</v>
          </cell>
          <cell r="AF53">
            <v>1.1996834893370645</v>
          </cell>
          <cell r="AH53">
            <v>1.2390000000000001</v>
          </cell>
          <cell r="AI53">
            <v>1.1602319357716326</v>
          </cell>
          <cell r="AJ53">
            <v>1.1599999999999999</v>
          </cell>
          <cell r="AK53">
            <v>1.2001723978968029</v>
          </cell>
          <cell r="AL53">
            <v>1.1904158180387741</v>
          </cell>
          <cell r="AN53">
            <v>1.1800999999999999</v>
          </cell>
          <cell r="AO53">
            <v>1.1600982244049869</v>
          </cell>
          <cell r="AQ53">
            <v>1.2536049921065946</v>
          </cell>
          <cell r="AR53">
            <v>1.203573166401452</v>
          </cell>
          <cell r="AT53">
            <v>1.2333000000000001</v>
          </cell>
          <cell r="AU53">
            <v>1.159602851323829</v>
          </cell>
          <cell r="AV53">
            <v>1.1599999999999999</v>
          </cell>
          <cell r="AW53">
            <v>1.1952272184589978</v>
          </cell>
          <cell r="AX53">
            <v>1.1838708604314632</v>
          </cell>
          <cell r="AZ53">
            <v>1.1748000000000001</v>
          </cell>
          <cell r="BA53">
            <v>1.1597605852360895</v>
          </cell>
          <cell r="BB53">
            <v>1.1599999999999999</v>
          </cell>
          <cell r="BC53">
            <v>1.1451952451836909</v>
          </cell>
          <cell r="BD53">
            <v>1.1452191166470116</v>
          </cell>
          <cell r="BF53">
            <v>1.1399999999999999</v>
          </cell>
          <cell r="BG53">
            <v>1.1600088554350232</v>
          </cell>
          <cell r="BH53">
            <v>1.1599999999999999</v>
          </cell>
          <cell r="BI53">
            <v>1.2123309702536267</v>
          </cell>
          <cell r="BJ53">
            <v>1.1888540464552355</v>
          </cell>
          <cell r="BL53">
            <v>1.1909000000000001</v>
          </cell>
          <cell r="BM53">
            <v>1.1597001153402537</v>
          </cell>
        </row>
        <row r="54">
          <cell r="R54">
            <v>1.0957437162320893</v>
          </cell>
          <cell r="T54">
            <v>1.1442411809120228</v>
          </cell>
          <cell r="X54">
            <v>1.0930025974132129</v>
          </cell>
          <cell r="Z54">
            <v>1.1454329438676436</v>
          </cell>
          <cell r="AD54">
            <v>1.2820100991263004</v>
          </cell>
          <cell r="AF54">
            <v>1.1996834893370645</v>
          </cell>
          <cell r="AJ54">
            <v>1.1982562800111116</v>
          </cell>
          <cell r="AL54">
            <v>1.1904158180387741</v>
          </cell>
          <cell r="AP54">
            <v>1.2443902315061879</v>
          </cell>
          <cell r="AR54">
            <v>1.203573166401452</v>
          </cell>
          <cell r="AV54">
            <v>2.1276480000000446</v>
          </cell>
          <cell r="AX54">
            <v>1.1838708604314632</v>
          </cell>
          <cell r="BB54">
            <v>0.64151219512195634</v>
          </cell>
          <cell r="BD54">
            <v>1.1452191166470116</v>
          </cell>
          <cell r="BH54">
            <v>1.2962651117091721</v>
          </cell>
          <cell r="BJ54">
            <v>1.1888540464552355</v>
          </cell>
        </row>
        <row r="55">
          <cell r="J55">
            <v>1.1738271303092336</v>
          </cell>
          <cell r="K55">
            <v>1.1600385441330321</v>
          </cell>
          <cell r="S55">
            <v>1.1444971831039328</v>
          </cell>
          <cell r="T55">
            <v>1.1442411809120228</v>
          </cell>
          <cell r="V55">
            <v>1.1435</v>
          </cell>
          <cell r="W55">
            <v>1.1600385441330321</v>
          </cell>
          <cell r="Y55">
            <v>1.1455667730429782</v>
          </cell>
          <cell r="Z55">
            <v>1.1454329438676436</v>
          </cell>
          <cell r="AB55">
            <v>1.143</v>
          </cell>
          <cell r="AC55">
            <v>1.1600823723228995</v>
          </cell>
          <cell r="AE55">
            <v>1.252701296201074</v>
          </cell>
          <cell r="AF55">
            <v>1.1996834893370645</v>
          </cell>
          <cell r="AH55">
            <v>1.2390000000000001</v>
          </cell>
          <cell r="AI55">
            <v>1.1602311141773023</v>
          </cell>
          <cell r="AK55">
            <v>1.2001723978968029</v>
          </cell>
          <cell r="AL55">
            <v>1.1904158180387741</v>
          </cell>
          <cell r="AN55">
            <v>1.1800999999999999</v>
          </cell>
          <cell r="AO55">
            <v>1.160100267379679</v>
          </cell>
          <cell r="AQ55">
            <v>1.2536049921065946</v>
          </cell>
          <cell r="AR55">
            <v>1.203573166401452</v>
          </cell>
          <cell r="AT55">
            <v>1.2333000000000001</v>
          </cell>
          <cell r="AU55">
            <v>1.1596098562628336</v>
          </cell>
          <cell r="AW55">
            <v>1.1952272184589978</v>
          </cell>
          <cell r="AX55">
            <v>1.1838708604314632</v>
          </cell>
          <cell r="AZ55">
            <v>1.1748000000000001</v>
          </cell>
          <cell r="BA55">
            <v>1.1597551020408163</v>
          </cell>
          <cell r="BC55">
            <v>1.1451952451836909</v>
          </cell>
          <cell r="BI55">
            <v>1.2123309702536267</v>
          </cell>
          <cell r="BJ55">
            <v>1.1888540464552355</v>
          </cell>
          <cell r="BM55">
            <v>1.1596938775510202</v>
          </cell>
        </row>
      </sheetData>
      <sheetData sheetId="16" refreshError="1"/>
      <sheetData sheetId="17" refreshError="1"/>
      <sheetData sheetId="18" refreshError="1">
        <row r="5">
          <cell r="E5">
            <v>0</v>
          </cell>
        </row>
      </sheetData>
      <sheetData sheetId="19" refreshError="1"/>
      <sheetData sheetId="20" refreshError="1">
        <row r="5">
          <cell r="E5">
            <v>69572</v>
          </cell>
        </row>
        <row r="7">
          <cell r="E7">
            <v>3519.7</v>
          </cell>
        </row>
      </sheetData>
      <sheetData sheetId="21" refreshError="1"/>
      <sheetData sheetId="22" refreshError="1">
        <row r="1">
          <cell r="D1" t="str">
            <v>Введите название проекта</v>
          </cell>
        </row>
        <row r="12">
          <cell r="E12">
            <v>0</v>
          </cell>
        </row>
        <row r="13">
          <cell r="D13" t="str">
            <v>Техническое перевооружение Новокуйбышевской ТЭЦ-1 с установкой ГТУ по парогазовому циклу мощностью 200 МВт</v>
          </cell>
          <cell r="F13" t="str">
            <v>установленная мощность</v>
          </cell>
          <cell r="G13" t="str">
            <v>МВт</v>
          </cell>
          <cell r="H13">
            <v>236</v>
          </cell>
          <cell r="I13">
            <v>437</v>
          </cell>
          <cell r="M13">
            <v>209900</v>
          </cell>
          <cell r="N13">
            <v>1986100</v>
          </cell>
          <cell r="O13">
            <v>2191000</v>
          </cell>
          <cell r="P13">
            <v>6473200</v>
          </cell>
        </row>
        <row r="14">
          <cell r="D14" t="str">
            <v>Сызранская ТЭЦ. Строительство ПГУ-ТЭЦ-200</v>
          </cell>
          <cell r="F14" t="str">
            <v>установленная мощность</v>
          </cell>
          <cell r="G14" t="str">
            <v>МВт</v>
          </cell>
          <cell r="H14">
            <v>255</v>
          </cell>
          <cell r="I14">
            <v>454.92</v>
          </cell>
          <cell r="N14">
            <v>222100</v>
          </cell>
          <cell r="O14">
            <v>3122800</v>
          </cell>
          <cell r="P14">
            <v>3279800</v>
          </cell>
        </row>
        <row r="15">
          <cell r="D15" t="str">
            <v>Техническое перевооружение Самарской ГРЭС с установкой ГТУ по парогазовому циклу мощностью 32 МВт</v>
          </cell>
          <cell r="F15" t="str">
            <v>установленная мощность</v>
          </cell>
          <cell r="G15" t="str">
            <v>МВт</v>
          </cell>
          <cell r="H15">
            <v>53</v>
          </cell>
          <cell r="I15">
            <v>85.012</v>
          </cell>
          <cell r="N15">
            <v>36100</v>
          </cell>
          <cell r="O15">
            <v>499600</v>
          </cell>
          <cell r="P15">
            <v>524700</v>
          </cell>
        </row>
        <row r="16">
          <cell r="D16" t="str">
            <v>Введите название проекта</v>
          </cell>
          <cell r="E16" t="str">
            <v>Введите название проекта</v>
          </cell>
        </row>
        <row r="20">
          <cell r="D20" t="str">
            <v>Введите название проекта</v>
          </cell>
        </row>
        <row r="24">
          <cell r="D24" t="str">
            <v>Введите название проекта</v>
          </cell>
        </row>
        <row r="28">
          <cell r="D28" t="str">
            <v>Введите название проекта</v>
          </cell>
        </row>
      </sheetData>
      <sheetData sheetId="23" refreshError="1">
        <row r="13">
          <cell r="C13">
            <v>352.18721162963499</v>
          </cell>
          <cell r="D13">
            <v>381.538228849799</v>
          </cell>
          <cell r="E13">
            <v>401.01224071017702</v>
          </cell>
          <cell r="F13">
            <v>428.28107307846909</v>
          </cell>
          <cell r="G13">
            <v>456.11934282856959</v>
          </cell>
          <cell r="H13">
            <v>483.9426227411123</v>
          </cell>
          <cell r="I13">
            <v>511.52735223735567</v>
          </cell>
        </row>
        <row r="14">
          <cell r="C14">
            <v>267.480839214855</v>
          </cell>
          <cell r="D14">
            <v>289.77249109378602</v>
          </cell>
          <cell r="E14">
            <v>304.65918287363502</v>
          </cell>
          <cell r="F14">
            <v>325.37600730904222</v>
          </cell>
          <cell r="G14">
            <v>346.52544778412994</v>
          </cell>
          <cell r="H14">
            <v>367.66350009896183</v>
          </cell>
          <cell r="I14">
            <v>388.62031960460263</v>
          </cell>
        </row>
        <row r="15">
          <cell r="C15">
            <v>40.257829155510201</v>
          </cell>
          <cell r="D15">
            <v>43.612886346037598</v>
          </cell>
          <cell r="E15">
            <v>45.733027451543897</v>
          </cell>
          <cell r="F15">
            <v>48.842873318248884</v>
          </cell>
          <cell r="G15">
            <v>52.017660083935056</v>
          </cell>
          <cell r="H15">
            <v>55.190737349055091</v>
          </cell>
          <cell r="I15">
            <v>58.336609377951227</v>
          </cell>
        </row>
        <row r="18">
          <cell r="E18">
            <v>209.9</v>
          </cell>
          <cell r="F18">
            <v>2244.3000000000002</v>
          </cell>
          <cell r="G18">
            <v>5813.4</v>
          </cell>
          <cell r="H18">
            <v>10277.700000000001</v>
          </cell>
        </row>
        <row r="28">
          <cell r="E28">
            <v>-209.9</v>
          </cell>
          <cell r="F28">
            <v>-2244.3000000000002</v>
          </cell>
          <cell r="G28">
            <v>-5813.4</v>
          </cell>
          <cell r="H28">
            <v>-10277.700000000001</v>
          </cell>
        </row>
        <row r="29">
          <cell r="C29">
            <v>-659.92588000000012</v>
          </cell>
          <cell r="D29">
            <v>-714.92360628962263</v>
          </cell>
          <cell r="E29">
            <v>-751.40445103535592</v>
          </cell>
          <cell r="F29">
            <v>-802.49995370576016</v>
          </cell>
          <cell r="G29">
            <v>-854.66245069663466</v>
          </cell>
          <cell r="H29">
            <v>-906.79686018912923</v>
          </cell>
          <cell r="I29">
            <v>-958.48428121990958</v>
          </cell>
        </row>
      </sheetData>
      <sheetData sheetId="24" refreshError="1">
        <row r="10">
          <cell r="C10">
            <v>11394.888999999999</v>
          </cell>
          <cell r="D10">
            <v>11364.85</v>
          </cell>
          <cell r="E10">
            <v>9558.4369999999999</v>
          </cell>
          <cell r="F10">
            <v>7153.8739999999998</v>
          </cell>
          <cell r="G10">
            <v>3564.9739999999997</v>
          </cell>
        </row>
        <row r="12">
          <cell r="C12">
            <v>68.244697437157996</v>
          </cell>
          <cell r="D12">
            <v>76.9617125840211</v>
          </cell>
          <cell r="E12">
            <v>94.06</v>
          </cell>
          <cell r="F12">
            <v>111.80317850235301</v>
          </cell>
          <cell r="G12">
            <v>133.79020632989943</v>
          </cell>
        </row>
        <row r="16">
          <cell r="C16">
            <v>53.891795417081902</v>
          </cell>
          <cell r="D16">
            <v>77</v>
          </cell>
          <cell r="E16">
            <v>94.9</v>
          </cell>
          <cell r="F16">
            <v>113.88</v>
          </cell>
          <cell r="G16">
            <v>136.65600000000001</v>
          </cell>
          <cell r="H16">
            <v>147.58848</v>
          </cell>
          <cell r="I16">
            <v>156.44378880000002</v>
          </cell>
        </row>
        <row r="18">
          <cell r="C18">
            <v>26373.159</v>
          </cell>
          <cell r="D18">
            <v>25251</v>
          </cell>
          <cell r="E18">
            <v>25559.3</v>
          </cell>
          <cell r="F18">
            <v>25721</v>
          </cell>
          <cell r="G18">
            <v>25721</v>
          </cell>
          <cell r="H18">
            <v>25721</v>
          </cell>
          <cell r="I18">
            <v>25721</v>
          </cell>
        </row>
        <row r="19">
          <cell r="C19">
            <v>244.60895416499142</v>
          </cell>
          <cell r="D19">
            <v>287.5</v>
          </cell>
          <cell r="E19">
            <v>347</v>
          </cell>
          <cell r="F19">
            <v>419.87</v>
          </cell>
          <cell r="G19">
            <v>512.2414</v>
          </cell>
          <cell r="H19">
            <v>558.34312599999998</v>
          </cell>
          <cell r="I19">
            <v>608.59400734000008</v>
          </cell>
        </row>
        <row r="20">
          <cell r="C20">
            <v>1187.2253135999999</v>
          </cell>
          <cell r="D20">
            <v>1818.385</v>
          </cell>
          <cell r="E20">
            <v>1945.6719500000002</v>
          </cell>
          <cell r="F20">
            <v>2077.9776426000003</v>
          </cell>
          <cell r="G20">
            <v>2213.0461893690003</v>
          </cell>
          <cell r="H20">
            <v>2348.0420069205093</v>
          </cell>
          <cell r="I20">
            <v>2481.8804013149784</v>
          </cell>
        </row>
        <row r="22">
          <cell r="C22">
            <v>9408.9770000000008</v>
          </cell>
          <cell r="D22">
            <v>10568.245000000001</v>
          </cell>
          <cell r="E22">
            <v>13582.697</v>
          </cell>
          <cell r="F22">
            <v>17345.104068999997</v>
          </cell>
          <cell r="G22">
            <v>22149.697896112993</v>
          </cell>
          <cell r="H22">
            <v>24364.667685724296</v>
          </cell>
          <cell r="I22">
            <v>26313.841100582242</v>
          </cell>
        </row>
        <row r="23">
          <cell r="C23">
            <v>1310.270066583538</v>
          </cell>
          <cell r="D23">
            <v>1642.704</v>
          </cell>
          <cell r="E23">
            <v>1849.068</v>
          </cell>
          <cell r="F23">
            <v>1974.8046240000001</v>
          </cell>
          <cell r="G23">
            <v>2103.1669245600001</v>
          </cell>
          <cell r="H23">
            <v>2231.4601069581599</v>
          </cell>
          <cell r="I23">
            <v>2358.653333054775</v>
          </cell>
        </row>
        <row r="24">
          <cell r="C24">
            <v>570.24406515848432</v>
          </cell>
          <cell r="D24">
            <v>714.923</v>
          </cell>
          <cell r="E24">
            <v>751.404</v>
          </cell>
          <cell r="F24">
            <v>751.404</v>
          </cell>
          <cell r="G24">
            <v>751.404</v>
          </cell>
          <cell r="H24">
            <v>751.404</v>
          </cell>
          <cell r="I24">
            <v>751.404</v>
          </cell>
        </row>
        <row r="25">
          <cell r="C25">
            <v>1414.3815259279377</v>
          </cell>
          <cell r="D25">
            <v>1773.23</v>
          </cell>
          <cell r="E25">
            <v>1900.6110000000001</v>
          </cell>
          <cell r="F25">
            <v>2029.8525480000003</v>
          </cell>
          <cell r="G25">
            <v>2161.7929636200001</v>
          </cell>
          <cell r="H25">
            <v>2293.6623344008199</v>
          </cell>
          <cell r="I25">
            <v>2424.4010874616665</v>
          </cell>
        </row>
        <row r="26">
          <cell r="C26">
            <v>2731.0911098754</v>
          </cell>
          <cell r="D26">
            <v>2950.9809999999984</v>
          </cell>
          <cell r="E26">
            <v>3442.9960000000019</v>
          </cell>
          <cell r="F26">
            <v>3677.1197280000024</v>
          </cell>
          <cell r="G26">
            <v>3916.1325103200024</v>
          </cell>
          <cell r="H26">
            <v>4155.0165934495226</v>
          </cell>
          <cell r="I26">
            <v>4391.8525392761449</v>
          </cell>
        </row>
        <row r="27">
          <cell r="D27">
            <v>31</v>
          </cell>
          <cell r="E27">
            <v>33.479999999999997</v>
          </cell>
          <cell r="F27">
            <v>35.756640000000004</v>
          </cell>
          <cell r="G27">
            <v>38.0808216</v>
          </cell>
          <cell r="H27">
            <v>40.403751717599995</v>
          </cell>
          <cell r="I27">
            <v>42.70676556550319</v>
          </cell>
        </row>
        <row r="28">
          <cell r="C28">
            <v>449.40959436493108</v>
          </cell>
          <cell r="D28">
            <v>406.9909090909091</v>
          </cell>
          <cell r="E28">
            <v>447.69</v>
          </cell>
          <cell r="F28">
            <v>478.13292000000007</v>
          </cell>
          <cell r="G28">
            <v>509.21155980000003</v>
          </cell>
          <cell r="H28">
            <v>540.27346494779999</v>
          </cell>
          <cell r="I28">
            <v>571.06905244982454</v>
          </cell>
        </row>
        <row r="30">
          <cell r="C30">
            <v>409.23506109092102</v>
          </cell>
          <cell r="E30">
            <v>160</v>
          </cell>
          <cell r="F30">
            <v>170.88</v>
          </cell>
          <cell r="G30">
            <v>181.98719999999997</v>
          </cell>
          <cell r="H30">
            <v>193.08841919999995</v>
          </cell>
          <cell r="I30">
            <v>204.09445909439992</v>
          </cell>
        </row>
        <row r="37">
          <cell r="A37" t="str">
            <v>Начальник отдела тарифного регулирования</v>
          </cell>
          <cell r="F37" t="str">
            <v>Д.С. Колмыков</v>
          </cell>
        </row>
      </sheetData>
      <sheetData sheetId="2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Э и ТЭ"/>
      <sheetName val="топливо"/>
    </sheetNames>
    <sheetDataSet>
      <sheetData sheetId="0"/>
      <sheetData sheetId="1">
        <row r="37">
          <cell r="C37" t="str">
            <v>Уголь</v>
          </cell>
          <cell r="D37" t="str">
            <v>L18</v>
          </cell>
          <cell r="F37" t="str">
            <v>тыс.тут</v>
          </cell>
        </row>
        <row r="38">
          <cell r="B38" t="str">
            <v>Кузнецкий</v>
          </cell>
          <cell r="C38" t="str">
            <v>Уголь</v>
          </cell>
          <cell r="D38" t="str">
            <v>L18</v>
          </cell>
          <cell r="F38" t="str">
            <v>тыс.тут</v>
          </cell>
        </row>
        <row r="39">
          <cell r="C39" t="str">
            <v>Уголь</v>
          </cell>
          <cell r="D39" t="str">
            <v>L18</v>
          </cell>
          <cell r="F39" t="str">
            <v>тыс.тут</v>
          </cell>
        </row>
        <row r="54">
          <cell r="C54" t="str">
            <v>Уголь</v>
          </cell>
          <cell r="D54" t="str">
            <v>L19</v>
          </cell>
          <cell r="F54" t="str">
            <v>%</v>
          </cell>
        </row>
        <row r="55">
          <cell r="B55" t="str">
            <v>Кузнецкий</v>
          </cell>
          <cell r="C55" t="str">
            <v>Уголь</v>
          </cell>
          <cell r="D55" t="str">
            <v>L19</v>
          </cell>
          <cell r="F55" t="str">
            <v>%</v>
          </cell>
        </row>
        <row r="56">
          <cell r="C56" t="str">
            <v>Уголь</v>
          </cell>
          <cell r="D56" t="str">
            <v>L19</v>
          </cell>
          <cell r="F56" t="str">
            <v>%</v>
          </cell>
        </row>
        <row r="63">
          <cell r="C63" t="str">
            <v>Другие виды топлива</v>
          </cell>
          <cell r="D63" t="str">
            <v>L19</v>
          </cell>
          <cell r="F63" t="str">
            <v>%</v>
          </cell>
        </row>
        <row r="64">
          <cell r="C64" t="str">
            <v>Другие виды топлива</v>
          </cell>
          <cell r="D64" t="str">
            <v>L19</v>
          </cell>
          <cell r="F64" t="str">
            <v>%</v>
          </cell>
        </row>
        <row r="68">
          <cell r="C68" t="str">
            <v>Уголь</v>
          </cell>
          <cell r="D68" t="str">
            <v>L20</v>
          </cell>
        </row>
        <row r="69">
          <cell r="B69" t="str">
            <v>Кузнецкий</v>
          </cell>
          <cell r="C69" t="str">
            <v>Уголь</v>
          </cell>
          <cell r="D69" t="str">
            <v>L20</v>
          </cell>
        </row>
        <row r="70">
          <cell r="C70" t="str">
            <v>Уголь</v>
          </cell>
          <cell r="D70" t="str">
            <v>L20</v>
          </cell>
        </row>
        <row r="77">
          <cell r="C77" t="str">
            <v>Другие виды топлива</v>
          </cell>
          <cell r="D77" t="str">
            <v>L20</v>
          </cell>
        </row>
        <row r="78">
          <cell r="C78" t="str">
            <v>Другие виды топлива</v>
          </cell>
          <cell r="D78" t="str">
            <v>L20</v>
          </cell>
        </row>
        <row r="82">
          <cell r="C82" t="str">
            <v>Уголь</v>
          </cell>
          <cell r="D82" t="str">
            <v>L21</v>
          </cell>
          <cell r="F82" t="str">
            <v>тыс. тнт</v>
          </cell>
        </row>
        <row r="83">
          <cell r="B83" t="str">
            <v>Кузнецкий</v>
          </cell>
          <cell r="C83" t="str">
            <v>Уголь</v>
          </cell>
          <cell r="D83" t="str">
            <v>L21</v>
          </cell>
          <cell r="F83" t="str">
            <v>тыс. тнт</v>
          </cell>
        </row>
        <row r="84">
          <cell r="C84" t="str">
            <v>Уголь</v>
          </cell>
          <cell r="D84" t="str">
            <v>L21</v>
          </cell>
          <cell r="F84" t="str">
            <v>тыс. тнт</v>
          </cell>
        </row>
        <row r="91">
          <cell r="C91" t="str">
            <v>Другие виды топлива</v>
          </cell>
          <cell r="D91" t="str">
            <v>L21</v>
          </cell>
          <cell r="F91" t="str">
            <v>тыс. тнт</v>
          </cell>
        </row>
        <row r="92">
          <cell r="C92" t="str">
            <v>Другие виды топлива</v>
          </cell>
          <cell r="D92" t="str">
            <v>L21</v>
          </cell>
          <cell r="F92" t="str">
            <v>тыс. тнт</v>
          </cell>
        </row>
        <row r="105">
          <cell r="C105" t="str">
            <v>Другие виды топлива</v>
          </cell>
          <cell r="D105" t="str">
            <v>L22</v>
          </cell>
          <cell r="E105" t="str">
            <v>22.</v>
          </cell>
          <cell r="F105" t="str">
            <v>руб/тнт</v>
          </cell>
        </row>
        <row r="106">
          <cell r="C106" t="str">
            <v>Другие виды топлива</v>
          </cell>
          <cell r="D106" t="str">
            <v>L22</v>
          </cell>
          <cell r="E106" t="str">
            <v>22.</v>
          </cell>
          <cell r="F106" t="str">
            <v>руб/тнт</v>
          </cell>
        </row>
        <row r="119">
          <cell r="C119" t="str">
            <v>Другие виды топлива</v>
          </cell>
          <cell r="D119" t="str">
            <v>L23</v>
          </cell>
          <cell r="F119" t="str">
            <v>тыс.руб.</v>
          </cell>
        </row>
        <row r="120">
          <cell r="C120" t="str">
            <v>Другие виды топлива</v>
          </cell>
          <cell r="D120" t="str">
            <v>L23</v>
          </cell>
          <cell r="F120" t="str">
            <v>тыс.руб.</v>
          </cell>
        </row>
        <row r="134">
          <cell r="C134" t="str">
            <v>Другие виды топлива</v>
          </cell>
          <cell r="D134" t="str">
            <v>L24</v>
          </cell>
          <cell r="E134" t="str">
            <v>24.</v>
          </cell>
          <cell r="F134" t="str">
            <v>руб/тнт</v>
          </cell>
        </row>
        <row r="135">
          <cell r="C135" t="str">
            <v>Другие виды топлива</v>
          </cell>
          <cell r="D135" t="str">
            <v>L24</v>
          </cell>
          <cell r="E135" t="str">
            <v>24.</v>
          </cell>
          <cell r="F135" t="str">
            <v>руб/тнт</v>
          </cell>
        </row>
        <row r="148">
          <cell r="C148" t="str">
            <v>Другие виды топлива</v>
          </cell>
          <cell r="D148" t="str">
            <v>L25</v>
          </cell>
          <cell r="F148" t="str">
            <v>тыс.руб.</v>
          </cell>
        </row>
        <row r="149">
          <cell r="C149" t="str">
            <v>Другие виды топлива</v>
          </cell>
          <cell r="D149" t="str">
            <v>L25</v>
          </cell>
          <cell r="F149" t="str">
            <v>тыс.руб.</v>
          </cell>
        </row>
        <row r="163">
          <cell r="C163" t="str">
            <v>Другие виды топлива</v>
          </cell>
          <cell r="D163" t="str">
            <v>L26</v>
          </cell>
          <cell r="F163" t="str">
            <v>тыс.руб.</v>
          </cell>
        </row>
        <row r="164">
          <cell r="C164" t="str">
            <v>Другие виды топлива</v>
          </cell>
          <cell r="D164" t="str">
            <v>L26</v>
          </cell>
          <cell r="F164" t="str">
            <v>тыс.руб.</v>
          </cell>
        </row>
        <row r="169">
          <cell r="C169" t="str">
            <v>Уголь</v>
          </cell>
          <cell r="D169" t="str">
            <v>L27</v>
          </cell>
          <cell r="F169" t="str">
            <v>руб/тут</v>
          </cell>
        </row>
        <row r="170">
          <cell r="B170" t="str">
            <v>Кузнецкий</v>
          </cell>
          <cell r="C170" t="str">
            <v>Уголь</v>
          </cell>
          <cell r="D170" t="str">
            <v>L27</v>
          </cell>
          <cell r="F170" t="str">
            <v>руб/тут</v>
          </cell>
        </row>
        <row r="171">
          <cell r="C171" t="str">
            <v>Уголь</v>
          </cell>
          <cell r="D171" t="str">
            <v>L27</v>
          </cell>
          <cell r="F171" t="str">
            <v>руб/тут</v>
          </cell>
        </row>
        <row r="178">
          <cell r="C178" t="str">
            <v>Другие виды топлива</v>
          </cell>
          <cell r="D178" t="str">
            <v>L27</v>
          </cell>
          <cell r="F178" t="str">
            <v>руб/тут</v>
          </cell>
        </row>
        <row r="179">
          <cell r="C179" t="str">
            <v>Другие виды топлива</v>
          </cell>
          <cell r="D179" t="str">
            <v>L27</v>
          </cell>
          <cell r="F179" t="str">
            <v>руб/тут</v>
          </cell>
        </row>
        <row r="184">
          <cell r="C184" t="str">
            <v>Уголь</v>
          </cell>
          <cell r="D184" t="str">
            <v>L28</v>
          </cell>
          <cell r="F184" t="str">
            <v>руб/тнт</v>
          </cell>
        </row>
        <row r="185">
          <cell r="B185" t="str">
            <v>Кузнецкий</v>
          </cell>
          <cell r="C185" t="str">
            <v>Уголь</v>
          </cell>
          <cell r="D185" t="str">
            <v>L28</v>
          </cell>
          <cell r="F185" t="str">
            <v>руб/тнт</v>
          </cell>
        </row>
        <row r="186">
          <cell r="C186" t="str">
            <v>Уголь</v>
          </cell>
          <cell r="D186" t="str">
            <v>L28</v>
          </cell>
          <cell r="F186" t="str">
            <v>руб/тнт</v>
          </cell>
        </row>
        <row r="193">
          <cell r="C193" t="str">
            <v>Другие виды топлива</v>
          </cell>
          <cell r="D193" t="str">
            <v>L28</v>
          </cell>
          <cell r="F193" t="str">
            <v>руб/тнт</v>
          </cell>
        </row>
        <row r="194">
          <cell r="C194" t="str">
            <v>Другие виды топлива</v>
          </cell>
          <cell r="D194" t="str">
            <v>L28</v>
          </cell>
          <cell r="F194" t="str">
            <v>руб/тнт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P455"/>
  <sheetViews>
    <sheetView tabSelected="1" view="pageBreakPreview" topLeftCell="A20" zoomScaleNormal="100" zoomScaleSheetLayoutView="100" workbookViewId="0">
      <selection activeCell="J18" sqref="J18"/>
    </sheetView>
  </sheetViews>
  <sheetFormatPr defaultRowHeight="15.75" x14ac:dyDescent="0.25"/>
  <cols>
    <col min="1" max="1" width="7.7109375" style="5" customWidth="1"/>
    <col min="2" max="2" width="9.140625" style="5" customWidth="1"/>
    <col min="3" max="3" width="8" style="5" customWidth="1"/>
    <col min="4" max="5" width="9.140625" style="5" customWidth="1"/>
    <col min="6" max="6" width="11.7109375" style="5" customWidth="1"/>
    <col min="7" max="7" width="9.140625" style="5" customWidth="1"/>
    <col min="8" max="8" width="16.5703125" style="5" customWidth="1"/>
    <col min="9" max="9" width="10.42578125" style="5" customWidth="1"/>
    <col min="10" max="13" width="9.42578125" style="5" customWidth="1"/>
    <col min="14" max="14" width="21.28515625" style="5" customWidth="1"/>
    <col min="15" max="15" width="16" style="5" bestFit="1" customWidth="1"/>
    <col min="16" max="16" width="9.7109375" style="5" bestFit="1" customWidth="1"/>
    <col min="17" max="241" width="9.140625" style="5"/>
    <col min="242" max="242" width="7.7109375" style="5" customWidth="1"/>
    <col min="243" max="243" width="9.140625" style="5" customWidth="1"/>
    <col min="244" max="244" width="8" style="5" customWidth="1"/>
    <col min="245" max="246" width="9.140625" style="5" customWidth="1"/>
    <col min="247" max="247" width="11.7109375" style="5" customWidth="1"/>
    <col min="248" max="249" width="9.140625" style="5" customWidth="1"/>
    <col min="250" max="250" width="10.42578125" style="5" customWidth="1"/>
    <col min="251" max="254" width="9.42578125" style="5" customWidth="1"/>
    <col min="255" max="255" width="15.28515625" style="5" customWidth="1"/>
    <col min="256" max="497" width="9.140625" style="5"/>
    <col min="498" max="498" width="7.7109375" style="5" customWidth="1"/>
    <col min="499" max="499" width="9.140625" style="5" customWidth="1"/>
    <col min="500" max="500" width="8" style="5" customWidth="1"/>
    <col min="501" max="502" width="9.140625" style="5" customWidth="1"/>
    <col min="503" max="503" width="11.7109375" style="5" customWidth="1"/>
    <col min="504" max="505" width="9.140625" style="5" customWidth="1"/>
    <col min="506" max="506" width="10.42578125" style="5" customWidth="1"/>
    <col min="507" max="510" width="9.42578125" style="5" customWidth="1"/>
    <col min="511" max="511" width="15.28515625" style="5" customWidth="1"/>
    <col min="512" max="753" width="9.140625" style="5"/>
    <col min="754" max="754" width="7.7109375" style="5" customWidth="1"/>
    <col min="755" max="755" width="9.140625" style="5" customWidth="1"/>
    <col min="756" max="756" width="8" style="5" customWidth="1"/>
    <col min="757" max="758" width="9.140625" style="5" customWidth="1"/>
    <col min="759" max="759" width="11.7109375" style="5" customWidth="1"/>
    <col min="760" max="761" width="9.140625" style="5" customWidth="1"/>
    <col min="762" max="762" width="10.42578125" style="5" customWidth="1"/>
    <col min="763" max="766" width="9.42578125" style="5" customWidth="1"/>
    <col min="767" max="767" width="15.28515625" style="5" customWidth="1"/>
    <col min="768" max="1009" width="9.140625" style="5"/>
    <col min="1010" max="1010" width="7.7109375" style="5" customWidth="1"/>
    <col min="1011" max="1011" width="9.140625" style="5" customWidth="1"/>
    <col min="1012" max="1012" width="8" style="5" customWidth="1"/>
    <col min="1013" max="1014" width="9.140625" style="5" customWidth="1"/>
    <col min="1015" max="1015" width="11.7109375" style="5" customWidth="1"/>
    <col min="1016" max="1017" width="9.140625" style="5" customWidth="1"/>
    <col min="1018" max="1018" width="10.42578125" style="5" customWidth="1"/>
    <col min="1019" max="1022" width="9.42578125" style="5" customWidth="1"/>
    <col min="1023" max="1023" width="15.28515625" style="5" customWidth="1"/>
    <col min="1024" max="1265" width="9.140625" style="5"/>
    <col min="1266" max="1266" width="7.7109375" style="5" customWidth="1"/>
    <col min="1267" max="1267" width="9.140625" style="5" customWidth="1"/>
    <col min="1268" max="1268" width="8" style="5" customWidth="1"/>
    <col min="1269" max="1270" width="9.140625" style="5" customWidth="1"/>
    <col min="1271" max="1271" width="11.7109375" style="5" customWidth="1"/>
    <col min="1272" max="1273" width="9.140625" style="5" customWidth="1"/>
    <col min="1274" max="1274" width="10.42578125" style="5" customWidth="1"/>
    <col min="1275" max="1278" width="9.42578125" style="5" customWidth="1"/>
    <col min="1279" max="1279" width="15.28515625" style="5" customWidth="1"/>
    <col min="1280" max="1521" width="9.140625" style="5"/>
    <col min="1522" max="1522" width="7.7109375" style="5" customWidth="1"/>
    <col min="1523" max="1523" width="9.140625" style="5" customWidth="1"/>
    <col min="1524" max="1524" width="8" style="5" customWidth="1"/>
    <col min="1525" max="1526" width="9.140625" style="5" customWidth="1"/>
    <col min="1527" max="1527" width="11.7109375" style="5" customWidth="1"/>
    <col min="1528" max="1529" width="9.140625" style="5" customWidth="1"/>
    <col min="1530" max="1530" width="10.42578125" style="5" customWidth="1"/>
    <col min="1531" max="1534" width="9.42578125" style="5" customWidth="1"/>
    <col min="1535" max="1535" width="15.28515625" style="5" customWidth="1"/>
    <col min="1536" max="1777" width="9.140625" style="5"/>
    <col min="1778" max="1778" width="7.7109375" style="5" customWidth="1"/>
    <col min="1779" max="1779" width="9.140625" style="5" customWidth="1"/>
    <col min="1780" max="1780" width="8" style="5" customWidth="1"/>
    <col min="1781" max="1782" width="9.140625" style="5" customWidth="1"/>
    <col min="1783" max="1783" width="11.7109375" style="5" customWidth="1"/>
    <col min="1784" max="1785" width="9.140625" style="5" customWidth="1"/>
    <col min="1786" max="1786" width="10.42578125" style="5" customWidth="1"/>
    <col min="1787" max="1790" width="9.42578125" style="5" customWidth="1"/>
    <col min="1791" max="1791" width="15.28515625" style="5" customWidth="1"/>
    <col min="1792" max="2033" width="9.140625" style="5"/>
    <col min="2034" max="2034" width="7.7109375" style="5" customWidth="1"/>
    <col min="2035" max="2035" width="9.140625" style="5" customWidth="1"/>
    <col min="2036" max="2036" width="8" style="5" customWidth="1"/>
    <col min="2037" max="2038" width="9.140625" style="5" customWidth="1"/>
    <col min="2039" max="2039" width="11.7109375" style="5" customWidth="1"/>
    <col min="2040" max="2041" width="9.140625" style="5" customWidth="1"/>
    <col min="2042" max="2042" width="10.42578125" style="5" customWidth="1"/>
    <col min="2043" max="2046" width="9.42578125" style="5" customWidth="1"/>
    <col min="2047" max="2047" width="15.28515625" style="5" customWidth="1"/>
    <col min="2048" max="2289" width="9.140625" style="5"/>
    <col min="2290" max="2290" width="7.7109375" style="5" customWidth="1"/>
    <col min="2291" max="2291" width="9.140625" style="5" customWidth="1"/>
    <col min="2292" max="2292" width="8" style="5" customWidth="1"/>
    <col min="2293" max="2294" width="9.140625" style="5" customWidth="1"/>
    <col min="2295" max="2295" width="11.7109375" style="5" customWidth="1"/>
    <col min="2296" max="2297" width="9.140625" style="5" customWidth="1"/>
    <col min="2298" max="2298" width="10.42578125" style="5" customWidth="1"/>
    <col min="2299" max="2302" width="9.42578125" style="5" customWidth="1"/>
    <col min="2303" max="2303" width="15.28515625" style="5" customWidth="1"/>
    <col min="2304" max="2545" width="9.140625" style="5"/>
    <col min="2546" max="2546" width="7.7109375" style="5" customWidth="1"/>
    <col min="2547" max="2547" width="9.140625" style="5" customWidth="1"/>
    <col min="2548" max="2548" width="8" style="5" customWidth="1"/>
    <col min="2549" max="2550" width="9.140625" style="5" customWidth="1"/>
    <col min="2551" max="2551" width="11.7109375" style="5" customWidth="1"/>
    <col min="2552" max="2553" width="9.140625" style="5" customWidth="1"/>
    <col min="2554" max="2554" width="10.42578125" style="5" customWidth="1"/>
    <col min="2555" max="2558" width="9.42578125" style="5" customWidth="1"/>
    <col min="2559" max="2559" width="15.28515625" style="5" customWidth="1"/>
    <col min="2560" max="2801" width="9.140625" style="5"/>
    <col min="2802" max="2802" width="7.7109375" style="5" customWidth="1"/>
    <col min="2803" max="2803" width="9.140625" style="5" customWidth="1"/>
    <col min="2804" max="2804" width="8" style="5" customWidth="1"/>
    <col min="2805" max="2806" width="9.140625" style="5" customWidth="1"/>
    <col min="2807" max="2807" width="11.7109375" style="5" customWidth="1"/>
    <col min="2808" max="2809" width="9.140625" style="5" customWidth="1"/>
    <col min="2810" max="2810" width="10.42578125" style="5" customWidth="1"/>
    <col min="2811" max="2814" width="9.42578125" style="5" customWidth="1"/>
    <col min="2815" max="2815" width="15.28515625" style="5" customWidth="1"/>
    <col min="2816" max="3057" width="9.140625" style="5"/>
    <col min="3058" max="3058" width="7.7109375" style="5" customWidth="1"/>
    <col min="3059" max="3059" width="9.140625" style="5" customWidth="1"/>
    <col min="3060" max="3060" width="8" style="5" customWidth="1"/>
    <col min="3061" max="3062" width="9.140625" style="5" customWidth="1"/>
    <col min="3063" max="3063" width="11.7109375" style="5" customWidth="1"/>
    <col min="3064" max="3065" width="9.140625" style="5" customWidth="1"/>
    <col min="3066" max="3066" width="10.42578125" style="5" customWidth="1"/>
    <col min="3067" max="3070" width="9.42578125" style="5" customWidth="1"/>
    <col min="3071" max="3071" width="15.28515625" style="5" customWidth="1"/>
    <col min="3072" max="3313" width="9.140625" style="5"/>
    <col min="3314" max="3314" width="7.7109375" style="5" customWidth="1"/>
    <col min="3315" max="3315" width="9.140625" style="5" customWidth="1"/>
    <col min="3316" max="3316" width="8" style="5" customWidth="1"/>
    <col min="3317" max="3318" width="9.140625" style="5" customWidth="1"/>
    <col min="3319" max="3319" width="11.7109375" style="5" customWidth="1"/>
    <col min="3320" max="3321" width="9.140625" style="5" customWidth="1"/>
    <col min="3322" max="3322" width="10.42578125" style="5" customWidth="1"/>
    <col min="3323" max="3326" width="9.42578125" style="5" customWidth="1"/>
    <col min="3327" max="3327" width="15.28515625" style="5" customWidth="1"/>
    <col min="3328" max="3569" width="9.140625" style="5"/>
    <col min="3570" max="3570" width="7.7109375" style="5" customWidth="1"/>
    <col min="3571" max="3571" width="9.140625" style="5" customWidth="1"/>
    <col min="3572" max="3572" width="8" style="5" customWidth="1"/>
    <col min="3573" max="3574" width="9.140625" style="5" customWidth="1"/>
    <col min="3575" max="3575" width="11.7109375" style="5" customWidth="1"/>
    <col min="3576" max="3577" width="9.140625" style="5" customWidth="1"/>
    <col min="3578" max="3578" width="10.42578125" style="5" customWidth="1"/>
    <col min="3579" max="3582" width="9.42578125" style="5" customWidth="1"/>
    <col min="3583" max="3583" width="15.28515625" style="5" customWidth="1"/>
    <col min="3584" max="3825" width="9.140625" style="5"/>
    <col min="3826" max="3826" width="7.7109375" style="5" customWidth="1"/>
    <col min="3827" max="3827" width="9.140625" style="5" customWidth="1"/>
    <col min="3828" max="3828" width="8" style="5" customWidth="1"/>
    <col min="3829" max="3830" width="9.140625" style="5" customWidth="1"/>
    <col min="3831" max="3831" width="11.7109375" style="5" customWidth="1"/>
    <col min="3832" max="3833" width="9.140625" style="5" customWidth="1"/>
    <col min="3834" max="3834" width="10.42578125" style="5" customWidth="1"/>
    <col min="3835" max="3838" width="9.42578125" style="5" customWidth="1"/>
    <col min="3839" max="3839" width="15.28515625" style="5" customWidth="1"/>
    <col min="3840" max="4081" width="9.140625" style="5"/>
    <col min="4082" max="4082" width="7.7109375" style="5" customWidth="1"/>
    <col min="4083" max="4083" width="9.140625" style="5" customWidth="1"/>
    <col min="4084" max="4084" width="8" style="5" customWidth="1"/>
    <col min="4085" max="4086" width="9.140625" style="5" customWidth="1"/>
    <col min="4087" max="4087" width="11.7109375" style="5" customWidth="1"/>
    <col min="4088" max="4089" width="9.140625" style="5" customWidth="1"/>
    <col min="4090" max="4090" width="10.42578125" style="5" customWidth="1"/>
    <col min="4091" max="4094" width="9.42578125" style="5" customWidth="1"/>
    <col min="4095" max="4095" width="15.28515625" style="5" customWidth="1"/>
    <col min="4096" max="4337" width="9.140625" style="5"/>
    <col min="4338" max="4338" width="7.7109375" style="5" customWidth="1"/>
    <col min="4339" max="4339" width="9.140625" style="5" customWidth="1"/>
    <col min="4340" max="4340" width="8" style="5" customWidth="1"/>
    <col min="4341" max="4342" width="9.140625" style="5" customWidth="1"/>
    <col min="4343" max="4343" width="11.7109375" style="5" customWidth="1"/>
    <col min="4344" max="4345" width="9.140625" style="5" customWidth="1"/>
    <col min="4346" max="4346" width="10.42578125" style="5" customWidth="1"/>
    <col min="4347" max="4350" width="9.42578125" style="5" customWidth="1"/>
    <col min="4351" max="4351" width="15.28515625" style="5" customWidth="1"/>
    <col min="4352" max="4593" width="9.140625" style="5"/>
    <col min="4594" max="4594" width="7.7109375" style="5" customWidth="1"/>
    <col min="4595" max="4595" width="9.140625" style="5" customWidth="1"/>
    <col min="4596" max="4596" width="8" style="5" customWidth="1"/>
    <col min="4597" max="4598" width="9.140625" style="5" customWidth="1"/>
    <col min="4599" max="4599" width="11.7109375" style="5" customWidth="1"/>
    <col min="4600" max="4601" width="9.140625" style="5" customWidth="1"/>
    <col min="4602" max="4602" width="10.42578125" style="5" customWidth="1"/>
    <col min="4603" max="4606" width="9.42578125" style="5" customWidth="1"/>
    <col min="4607" max="4607" width="15.28515625" style="5" customWidth="1"/>
    <col min="4608" max="4849" width="9.140625" style="5"/>
    <col min="4850" max="4850" width="7.7109375" style="5" customWidth="1"/>
    <col min="4851" max="4851" width="9.140625" style="5" customWidth="1"/>
    <col min="4852" max="4852" width="8" style="5" customWidth="1"/>
    <col min="4853" max="4854" width="9.140625" style="5" customWidth="1"/>
    <col min="4855" max="4855" width="11.7109375" style="5" customWidth="1"/>
    <col min="4856" max="4857" width="9.140625" style="5" customWidth="1"/>
    <col min="4858" max="4858" width="10.42578125" style="5" customWidth="1"/>
    <col min="4859" max="4862" width="9.42578125" style="5" customWidth="1"/>
    <col min="4863" max="4863" width="15.28515625" style="5" customWidth="1"/>
    <col min="4864" max="5105" width="9.140625" style="5"/>
    <col min="5106" max="5106" width="7.7109375" style="5" customWidth="1"/>
    <col min="5107" max="5107" width="9.140625" style="5" customWidth="1"/>
    <col min="5108" max="5108" width="8" style="5" customWidth="1"/>
    <col min="5109" max="5110" width="9.140625" style="5" customWidth="1"/>
    <col min="5111" max="5111" width="11.7109375" style="5" customWidth="1"/>
    <col min="5112" max="5113" width="9.140625" style="5" customWidth="1"/>
    <col min="5114" max="5114" width="10.42578125" style="5" customWidth="1"/>
    <col min="5115" max="5118" width="9.42578125" style="5" customWidth="1"/>
    <col min="5119" max="5119" width="15.28515625" style="5" customWidth="1"/>
    <col min="5120" max="5361" width="9.140625" style="5"/>
    <col min="5362" max="5362" width="7.7109375" style="5" customWidth="1"/>
    <col min="5363" max="5363" width="9.140625" style="5" customWidth="1"/>
    <col min="5364" max="5364" width="8" style="5" customWidth="1"/>
    <col min="5365" max="5366" width="9.140625" style="5" customWidth="1"/>
    <col min="5367" max="5367" width="11.7109375" style="5" customWidth="1"/>
    <col min="5368" max="5369" width="9.140625" style="5" customWidth="1"/>
    <col min="5370" max="5370" width="10.42578125" style="5" customWidth="1"/>
    <col min="5371" max="5374" width="9.42578125" style="5" customWidth="1"/>
    <col min="5375" max="5375" width="15.28515625" style="5" customWidth="1"/>
    <col min="5376" max="5617" width="9.140625" style="5"/>
    <col min="5618" max="5618" width="7.7109375" style="5" customWidth="1"/>
    <col min="5619" max="5619" width="9.140625" style="5" customWidth="1"/>
    <col min="5620" max="5620" width="8" style="5" customWidth="1"/>
    <col min="5621" max="5622" width="9.140625" style="5" customWidth="1"/>
    <col min="5623" max="5623" width="11.7109375" style="5" customWidth="1"/>
    <col min="5624" max="5625" width="9.140625" style="5" customWidth="1"/>
    <col min="5626" max="5626" width="10.42578125" style="5" customWidth="1"/>
    <col min="5627" max="5630" width="9.42578125" style="5" customWidth="1"/>
    <col min="5631" max="5631" width="15.28515625" style="5" customWidth="1"/>
    <col min="5632" max="5873" width="9.140625" style="5"/>
    <col min="5874" max="5874" width="7.7109375" style="5" customWidth="1"/>
    <col min="5875" max="5875" width="9.140625" style="5" customWidth="1"/>
    <col min="5876" max="5876" width="8" style="5" customWidth="1"/>
    <col min="5877" max="5878" width="9.140625" style="5" customWidth="1"/>
    <col min="5879" max="5879" width="11.7109375" style="5" customWidth="1"/>
    <col min="5880" max="5881" width="9.140625" style="5" customWidth="1"/>
    <col min="5882" max="5882" width="10.42578125" style="5" customWidth="1"/>
    <col min="5883" max="5886" width="9.42578125" style="5" customWidth="1"/>
    <col min="5887" max="5887" width="15.28515625" style="5" customWidth="1"/>
    <col min="5888" max="6129" width="9.140625" style="5"/>
    <col min="6130" max="6130" width="7.7109375" style="5" customWidth="1"/>
    <col min="6131" max="6131" width="9.140625" style="5" customWidth="1"/>
    <col min="6132" max="6132" width="8" style="5" customWidth="1"/>
    <col min="6133" max="6134" width="9.140625" style="5" customWidth="1"/>
    <col min="6135" max="6135" width="11.7109375" style="5" customWidth="1"/>
    <col min="6136" max="6137" width="9.140625" style="5" customWidth="1"/>
    <col min="6138" max="6138" width="10.42578125" style="5" customWidth="1"/>
    <col min="6139" max="6142" width="9.42578125" style="5" customWidth="1"/>
    <col min="6143" max="6143" width="15.28515625" style="5" customWidth="1"/>
    <col min="6144" max="6385" width="9.140625" style="5"/>
    <col min="6386" max="6386" width="7.7109375" style="5" customWidth="1"/>
    <col min="6387" max="6387" width="9.140625" style="5" customWidth="1"/>
    <col min="6388" max="6388" width="8" style="5" customWidth="1"/>
    <col min="6389" max="6390" width="9.140625" style="5" customWidth="1"/>
    <col min="6391" max="6391" width="11.7109375" style="5" customWidth="1"/>
    <col min="6392" max="6393" width="9.140625" style="5" customWidth="1"/>
    <col min="6394" max="6394" width="10.42578125" style="5" customWidth="1"/>
    <col min="6395" max="6398" width="9.42578125" style="5" customWidth="1"/>
    <col min="6399" max="6399" width="15.28515625" style="5" customWidth="1"/>
    <col min="6400" max="6641" width="9.140625" style="5"/>
    <col min="6642" max="6642" width="7.7109375" style="5" customWidth="1"/>
    <col min="6643" max="6643" width="9.140625" style="5" customWidth="1"/>
    <col min="6644" max="6644" width="8" style="5" customWidth="1"/>
    <col min="6645" max="6646" width="9.140625" style="5" customWidth="1"/>
    <col min="6647" max="6647" width="11.7109375" style="5" customWidth="1"/>
    <col min="6648" max="6649" width="9.140625" style="5" customWidth="1"/>
    <col min="6650" max="6650" width="10.42578125" style="5" customWidth="1"/>
    <col min="6651" max="6654" width="9.42578125" style="5" customWidth="1"/>
    <col min="6655" max="6655" width="15.28515625" style="5" customWidth="1"/>
    <col min="6656" max="6897" width="9.140625" style="5"/>
    <col min="6898" max="6898" width="7.7109375" style="5" customWidth="1"/>
    <col min="6899" max="6899" width="9.140625" style="5" customWidth="1"/>
    <col min="6900" max="6900" width="8" style="5" customWidth="1"/>
    <col min="6901" max="6902" width="9.140625" style="5" customWidth="1"/>
    <col min="6903" max="6903" width="11.7109375" style="5" customWidth="1"/>
    <col min="6904" max="6905" width="9.140625" style="5" customWidth="1"/>
    <col min="6906" max="6906" width="10.42578125" style="5" customWidth="1"/>
    <col min="6907" max="6910" width="9.42578125" style="5" customWidth="1"/>
    <col min="6911" max="6911" width="15.28515625" style="5" customWidth="1"/>
    <col min="6912" max="7153" width="9.140625" style="5"/>
    <col min="7154" max="7154" width="7.7109375" style="5" customWidth="1"/>
    <col min="7155" max="7155" width="9.140625" style="5" customWidth="1"/>
    <col min="7156" max="7156" width="8" style="5" customWidth="1"/>
    <col min="7157" max="7158" width="9.140625" style="5" customWidth="1"/>
    <col min="7159" max="7159" width="11.7109375" style="5" customWidth="1"/>
    <col min="7160" max="7161" width="9.140625" style="5" customWidth="1"/>
    <col min="7162" max="7162" width="10.42578125" style="5" customWidth="1"/>
    <col min="7163" max="7166" width="9.42578125" style="5" customWidth="1"/>
    <col min="7167" max="7167" width="15.28515625" style="5" customWidth="1"/>
    <col min="7168" max="7409" width="9.140625" style="5"/>
    <col min="7410" max="7410" width="7.7109375" style="5" customWidth="1"/>
    <col min="7411" max="7411" width="9.140625" style="5" customWidth="1"/>
    <col min="7412" max="7412" width="8" style="5" customWidth="1"/>
    <col min="7413" max="7414" width="9.140625" style="5" customWidth="1"/>
    <col min="7415" max="7415" width="11.7109375" style="5" customWidth="1"/>
    <col min="7416" max="7417" width="9.140625" style="5" customWidth="1"/>
    <col min="7418" max="7418" width="10.42578125" style="5" customWidth="1"/>
    <col min="7419" max="7422" width="9.42578125" style="5" customWidth="1"/>
    <col min="7423" max="7423" width="15.28515625" style="5" customWidth="1"/>
    <col min="7424" max="7665" width="9.140625" style="5"/>
    <col min="7666" max="7666" width="7.7109375" style="5" customWidth="1"/>
    <col min="7667" max="7667" width="9.140625" style="5" customWidth="1"/>
    <col min="7668" max="7668" width="8" style="5" customWidth="1"/>
    <col min="7669" max="7670" width="9.140625" style="5" customWidth="1"/>
    <col min="7671" max="7671" width="11.7109375" style="5" customWidth="1"/>
    <col min="7672" max="7673" width="9.140625" style="5" customWidth="1"/>
    <col min="7674" max="7674" width="10.42578125" style="5" customWidth="1"/>
    <col min="7675" max="7678" width="9.42578125" style="5" customWidth="1"/>
    <col min="7679" max="7679" width="15.28515625" style="5" customWidth="1"/>
    <col min="7680" max="7921" width="9.140625" style="5"/>
    <col min="7922" max="7922" width="7.7109375" style="5" customWidth="1"/>
    <col min="7923" max="7923" width="9.140625" style="5" customWidth="1"/>
    <col min="7924" max="7924" width="8" style="5" customWidth="1"/>
    <col min="7925" max="7926" width="9.140625" style="5" customWidth="1"/>
    <col min="7927" max="7927" width="11.7109375" style="5" customWidth="1"/>
    <col min="7928" max="7929" width="9.140625" style="5" customWidth="1"/>
    <col min="7930" max="7930" width="10.42578125" style="5" customWidth="1"/>
    <col min="7931" max="7934" width="9.42578125" style="5" customWidth="1"/>
    <col min="7935" max="7935" width="15.28515625" style="5" customWidth="1"/>
    <col min="7936" max="8177" width="9.140625" style="5"/>
    <col min="8178" max="8178" width="7.7109375" style="5" customWidth="1"/>
    <col min="8179" max="8179" width="9.140625" style="5" customWidth="1"/>
    <col min="8180" max="8180" width="8" style="5" customWidth="1"/>
    <col min="8181" max="8182" width="9.140625" style="5" customWidth="1"/>
    <col min="8183" max="8183" width="11.7109375" style="5" customWidth="1"/>
    <col min="8184" max="8185" width="9.140625" style="5" customWidth="1"/>
    <col min="8186" max="8186" width="10.42578125" style="5" customWidth="1"/>
    <col min="8187" max="8190" width="9.42578125" style="5" customWidth="1"/>
    <col min="8191" max="8191" width="15.28515625" style="5" customWidth="1"/>
    <col min="8192" max="8433" width="9.140625" style="5"/>
    <col min="8434" max="8434" width="7.7109375" style="5" customWidth="1"/>
    <col min="8435" max="8435" width="9.140625" style="5" customWidth="1"/>
    <col min="8436" max="8436" width="8" style="5" customWidth="1"/>
    <col min="8437" max="8438" width="9.140625" style="5" customWidth="1"/>
    <col min="8439" max="8439" width="11.7109375" style="5" customWidth="1"/>
    <col min="8440" max="8441" width="9.140625" style="5" customWidth="1"/>
    <col min="8442" max="8442" width="10.42578125" style="5" customWidth="1"/>
    <col min="8443" max="8446" width="9.42578125" style="5" customWidth="1"/>
    <col min="8447" max="8447" width="15.28515625" style="5" customWidth="1"/>
    <col min="8448" max="8689" width="9.140625" style="5"/>
    <col min="8690" max="8690" width="7.7109375" style="5" customWidth="1"/>
    <col min="8691" max="8691" width="9.140625" style="5" customWidth="1"/>
    <col min="8692" max="8692" width="8" style="5" customWidth="1"/>
    <col min="8693" max="8694" width="9.140625" style="5" customWidth="1"/>
    <col min="8695" max="8695" width="11.7109375" style="5" customWidth="1"/>
    <col min="8696" max="8697" width="9.140625" style="5" customWidth="1"/>
    <col min="8698" max="8698" width="10.42578125" style="5" customWidth="1"/>
    <col min="8699" max="8702" width="9.42578125" style="5" customWidth="1"/>
    <col min="8703" max="8703" width="15.28515625" style="5" customWidth="1"/>
    <col min="8704" max="8945" width="9.140625" style="5"/>
    <col min="8946" max="8946" width="7.7109375" style="5" customWidth="1"/>
    <col min="8947" max="8947" width="9.140625" style="5" customWidth="1"/>
    <col min="8948" max="8948" width="8" style="5" customWidth="1"/>
    <col min="8949" max="8950" width="9.140625" style="5" customWidth="1"/>
    <col min="8951" max="8951" width="11.7109375" style="5" customWidth="1"/>
    <col min="8952" max="8953" width="9.140625" style="5" customWidth="1"/>
    <col min="8954" max="8954" width="10.42578125" style="5" customWidth="1"/>
    <col min="8955" max="8958" width="9.42578125" style="5" customWidth="1"/>
    <col min="8959" max="8959" width="15.28515625" style="5" customWidth="1"/>
    <col min="8960" max="9201" width="9.140625" style="5"/>
    <col min="9202" max="9202" width="7.7109375" style="5" customWidth="1"/>
    <col min="9203" max="9203" width="9.140625" style="5" customWidth="1"/>
    <col min="9204" max="9204" width="8" style="5" customWidth="1"/>
    <col min="9205" max="9206" width="9.140625" style="5" customWidth="1"/>
    <col min="9207" max="9207" width="11.7109375" style="5" customWidth="1"/>
    <col min="9208" max="9209" width="9.140625" style="5" customWidth="1"/>
    <col min="9210" max="9210" width="10.42578125" style="5" customWidth="1"/>
    <col min="9211" max="9214" width="9.42578125" style="5" customWidth="1"/>
    <col min="9215" max="9215" width="15.28515625" style="5" customWidth="1"/>
    <col min="9216" max="9457" width="9.140625" style="5"/>
    <col min="9458" max="9458" width="7.7109375" style="5" customWidth="1"/>
    <col min="9459" max="9459" width="9.140625" style="5" customWidth="1"/>
    <col min="9460" max="9460" width="8" style="5" customWidth="1"/>
    <col min="9461" max="9462" width="9.140625" style="5" customWidth="1"/>
    <col min="9463" max="9463" width="11.7109375" style="5" customWidth="1"/>
    <col min="9464" max="9465" width="9.140625" style="5" customWidth="1"/>
    <col min="9466" max="9466" width="10.42578125" style="5" customWidth="1"/>
    <col min="9467" max="9470" width="9.42578125" style="5" customWidth="1"/>
    <col min="9471" max="9471" width="15.28515625" style="5" customWidth="1"/>
    <col min="9472" max="9713" width="9.140625" style="5"/>
    <col min="9714" max="9714" width="7.7109375" style="5" customWidth="1"/>
    <col min="9715" max="9715" width="9.140625" style="5" customWidth="1"/>
    <col min="9716" max="9716" width="8" style="5" customWidth="1"/>
    <col min="9717" max="9718" width="9.140625" style="5" customWidth="1"/>
    <col min="9719" max="9719" width="11.7109375" style="5" customWidth="1"/>
    <col min="9720" max="9721" width="9.140625" style="5" customWidth="1"/>
    <col min="9722" max="9722" width="10.42578125" style="5" customWidth="1"/>
    <col min="9723" max="9726" width="9.42578125" style="5" customWidth="1"/>
    <col min="9727" max="9727" width="15.28515625" style="5" customWidth="1"/>
    <col min="9728" max="9969" width="9.140625" style="5"/>
    <col min="9970" max="9970" width="7.7109375" style="5" customWidth="1"/>
    <col min="9971" max="9971" width="9.140625" style="5" customWidth="1"/>
    <col min="9972" max="9972" width="8" style="5" customWidth="1"/>
    <col min="9973" max="9974" width="9.140625" style="5" customWidth="1"/>
    <col min="9975" max="9975" width="11.7109375" style="5" customWidth="1"/>
    <col min="9976" max="9977" width="9.140625" style="5" customWidth="1"/>
    <col min="9978" max="9978" width="10.42578125" style="5" customWidth="1"/>
    <col min="9979" max="9982" width="9.42578125" style="5" customWidth="1"/>
    <col min="9983" max="9983" width="15.28515625" style="5" customWidth="1"/>
    <col min="9984" max="10225" width="9.140625" style="5"/>
    <col min="10226" max="10226" width="7.7109375" style="5" customWidth="1"/>
    <col min="10227" max="10227" width="9.140625" style="5" customWidth="1"/>
    <col min="10228" max="10228" width="8" style="5" customWidth="1"/>
    <col min="10229" max="10230" width="9.140625" style="5" customWidth="1"/>
    <col min="10231" max="10231" width="11.7109375" style="5" customWidth="1"/>
    <col min="10232" max="10233" width="9.140625" style="5" customWidth="1"/>
    <col min="10234" max="10234" width="10.42578125" style="5" customWidth="1"/>
    <col min="10235" max="10238" width="9.42578125" style="5" customWidth="1"/>
    <col min="10239" max="10239" width="15.28515625" style="5" customWidth="1"/>
    <col min="10240" max="10481" width="9.140625" style="5"/>
    <col min="10482" max="10482" width="7.7109375" style="5" customWidth="1"/>
    <col min="10483" max="10483" width="9.140625" style="5" customWidth="1"/>
    <col min="10484" max="10484" width="8" style="5" customWidth="1"/>
    <col min="10485" max="10486" width="9.140625" style="5" customWidth="1"/>
    <col min="10487" max="10487" width="11.7109375" style="5" customWidth="1"/>
    <col min="10488" max="10489" width="9.140625" style="5" customWidth="1"/>
    <col min="10490" max="10490" width="10.42578125" style="5" customWidth="1"/>
    <col min="10491" max="10494" width="9.42578125" style="5" customWidth="1"/>
    <col min="10495" max="10495" width="15.28515625" style="5" customWidth="1"/>
    <col min="10496" max="10737" width="9.140625" style="5"/>
    <col min="10738" max="10738" width="7.7109375" style="5" customWidth="1"/>
    <col min="10739" max="10739" width="9.140625" style="5" customWidth="1"/>
    <col min="10740" max="10740" width="8" style="5" customWidth="1"/>
    <col min="10741" max="10742" width="9.140625" style="5" customWidth="1"/>
    <col min="10743" max="10743" width="11.7109375" style="5" customWidth="1"/>
    <col min="10744" max="10745" width="9.140625" style="5" customWidth="1"/>
    <col min="10746" max="10746" width="10.42578125" style="5" customWidth="1"/>
    <col min="10747" max="10750" width="9.42578125" style="5" customWidth="1"/>
    <col min="10751" max="10751" width="15.28515625" style="5" customWidth="1"/>
    <col min="10752" max="10993" width="9.140625" style="5"/>
    <col min="10994" max="10994" width="7.7109375" style="5" customWidth="1"/>
    <col min="10995" max="10995" width="9.140625" style="5" customWidth="1"/>
    <col min="10996" max="10996" width="8" style="5" customWidth="1"/>
    <col min="10997" max="10998" width="9.140625" style="5" customWidth="1"/>
    <col min="10999" max="10999" width="11.7109375" style="5" customWidth="1"/>
    <col min="11000" max="11001" width="9.140625" style="5" customWidth="1"/>
    <col min="11002" max="11002" width="10.42578125" style="5" customWidth="1"/>
    <col min="11003" max="11006" width="9.42578125" style="5" customWidth="1"/>
    <col min="11007" max="11007" width="15.28515625" style="5" customWidth="1"/>
    <col min="11008" max="11249" width="9.140625" style="5"/>
    <col min="11250" max="11250" width="7.7109375" style="5" customWidth="1"/>
    <col min="11251" max="11251" width="9.140625" style="5" customWidth="1"/>
    <col min="11252" max="11252" width="8" style="5" customWidth="1"/>
    <col min="11253" max="11254" width="9.140625" style="5" customWidth="1"/>
    <col min="11255" max="11255" width="11.7109375" style="5" customWidth="1"/>
    <col min="11256" max="11257" width="9.140625" style="5" customWidth="1"/>
    <col min="11258" max="11258" width="10.42578125" style="5" customWidth="1"/>
    <col min="11259" max="11262" width="9.42578125" style="5" customWidth="1"/>
    <col min="11263" max="11263" width="15.28515625" style="5" customWidth="1"/>
    <col min="11264" max="11505" width="9.140625" style="5"/>
    <col min="11506" max="11506" width="7.7109375" style="5" customWidth="1"/>
    <col min="11507" max="11507" width="9.140625" style="5" customWidth="1"/>
    <col min="11508" max="11508" width="8" style="5" customWidth="1"/>
    <col min="11509" max="11510" width="9.140625" style="5" customWidth="1"/>
    <col min="11511" max="11511" width="11.7109375" style="5" customWidth="1"/>
    <col min="11512" max="11513" width="9.140625" style="5" customWidth="1"/>
    <col min="11514" max="11514" width="10.42578125" style="5" customWidth="1"/>
    <col min="11515" max="11518" width="9.42578125" style="5" customWidth="1"/>
    <col min="11519" max="11519" width="15.28515625" style="5" customWidth="1"/>
    <col min="11520" max="11761" width="9.140625" style="5"/>
    <col min="11762" max="11762" width="7.7109375" style="5" customWidth="1"/>
    <col min="11763" max="11763" width="9.140625" style="5" customWidth="1"/>
    <col min="11764" max="11764" width="8" style="5" customWidth="1"/>
    <col min="11765" max="11766" width="9.140625" style="5" customWidth="1"/>
    <col min="11767" max="11767" width="11.7109375" style="5" customWidth="1"/>
    <col min="11768" max="11769" width="9.140625" style="5" customWidth="1"/>
    <col min="11770" max="11770" width="10.42578125" style="5" customWidth="1"/>
    <col min="11771" max="11774" width="9.42578125" style="5" customWidth="1"/>
    <col min="11775" max="11775" width="15.28515625" style="5" customWidth="1"/>
    <col min="11776" max="12017" width="9.140625" style="5"/>
    <col min="12018" max="12018" width="7.7109375" style="5" customWidth="1"/>
    <col min="12019" max="12019" width="9.140625" style="5" customWidth="1"/>
    <col min="12020" max="12020" width="8" style="5" customWidth="1"/>
    <col min="12021" max="12022" width="9.140625" style="5" customWidth="1"/>
    <col min="12023" max="12023" width="11.7109375" style="5" customWidth="1"/>
    <col min="12024" max="12025" width="9.140625" style="5" customWidth="1"/>
    <col min="12026" max="12026" width="10.42578125" style="5" customWidth="1"/>
    <col min="12027" max="12030" width="9.42578125" style="5" customWidth="1"/>
    <col min="12031" max="12031" width="15.28515625" style="5" customWidth="1"/>
    <col min="12032" max="12273" width="9.140625" style="5"/>
    <col min="12274" max="12274" width="7.7109375" style="5" customWidth="1"/>
    <col min="12275" max="12275" width="9.140625" style="5" customWidth="1"/>
    <col min="12276" max="12276" width="8" style="5" customWidth="1"/>
    <col min="12277" max="12278" width="9.140625" style="5" customWidth="1"/>
    <col min="12279" max="12279" width="11.7109375" style="5" customWidth="1"/>
    <col min="12280" max="12281" width="9.140625" style="5" customWidth="1"/>
    <col min="12282" max="12282" width="10.42578125" style="5" customWidth="1"/>
    <col min="12283" max="12286" width="9.42578125" style="5" customWidth="1"/>
    <col min="12287" max="12287" width="15.28515625" style="5" customWidth="1"/>
    <col min="12288" max="12529" width="9.140625" style="5"/>
    <col min="12530" max="12530" width="7.7109375" style="5" customWidth="1"/>
    <col min="12531" max="12531" width="9.140625" style="5" customWidth="1"/>
    <col min="12532" max="12532" width="8" style="5" customWidth="1"/>
    <col min="12533" max="12534" width="9.140625" style="5" customWidth="1"/>
    <col min="12535" max="12535" width="11.7109375" style="5" customWidth="1"/>
    <col min="12536" max="12537" width="9.140625" style="5" customWidth="1"/>
    <col min="12538" max="12538" width="10.42578125" style="5" customWidth="1"/>
    <col min="12539" max="12542" width="9.42578125" style="5" customWidth="1"/>
    <col min="12543" max="12543" width="15.28515625" style="5" customWidth="1"/>
    <col min="12544" max="12785" width="9.140625" style="5"/>
    <col min="12786" max="12786" width="7.7109375" style="5" customWidth="1"/>
    <col min="12787" max="12787" width="9.140625" style="5" customWidth="1"/>
    <col min="12788" max="12788" width="8" style="5" customWidth="1"/>
    <col min="12789" max="12790" width="9.140625" style="5" customWidth="1"/>
    <col min="12791" max="12791" width="11.7109375" style="5" customWidth="1"/>
    <col min="12792" max="12793" width="9.140625" style="5" customWidth="1"/>
    <col min="12794" max="12794" width="10.42578125" style="5" customWidth="1"/>
    <col min="12795" max="12798" width="9.42578125" style="5" customWidth="1"/>
    <col min="12799" max="12799" width="15.28515625" style="5" customWidth="1"/>
    <col min="12800" max="13041" width="9.140625" style="5"/>
    <col min="13042" max="13042" width="7.7109375" style="5" customWidth="1"/>
    <col min="13043" max="13043" width="9.140625" style="5" customWidth="1"/>
    <col min="13044" max="13044" width="8" style="5" customWidth="1"/>
    <col min="13045" max="13046" width="9.140625" style="5" customWidth="1"/>
    <col min="13047" max="13047" width="11.7109375" style="5" customWidth="1"/>
    <col min="13048" max="13049" width="9.140625" style="5" customWidth="1"/>
    <col min="13050" max="13050" width="10.42578125" style="5" customWidth="1"/>
    <col min="13051" max="13054" width="9.42578125" style="5" customWidth="1"/>
    <col min="13055" max="13055" width="15.28515625" style="5" customWidth="1"/>
    <col min="13056" max="13297" width="9.140625" style="5"/>
    <col min="13298" max="13298" width="7.7109375" style="5" customWidth="1"/>
    <col min="13299" max="13299" width="9.140625" style="5" customWidth="1"/>
    <col min="13300" max="13300" width="8" style="5" customWidth="1"/>
    <col min="13301" max="13302" width="9.140625" style="5" customWidth="1"/>
    <col min="13303" max="13303" width="11.7109375" style="5" customWidth="1"/>
    <col min="13304" max="13305" width="9.140625" style="5" customWidth="1"/>
    <col min="13306" max="13306" width="10.42578125" style="5" customWidth="1"/>
    <col min="13307" max="13310" width="9.42578125" style="5" customWidth="1"/>
    <col min="13311" max="13311" width="15.28515625" style="5" customWidth="1"/>
    <col min="13312" max="13553" width="9.140625" style="5"/>
    <col min="13554" max="13554" width="7.7109375" style="5" customWidth="1"/>
    <col min="13555" max="13555" width="9.140625" style="5" customWidth="1"/>
    <col min="13556" max="13556" width="8" style="5" customWidth="1"/>
    <col min="13557" max="13558" width="9.140625" style="5" customWidth="1"/>
    <col min="13559" max="13559" width="11.7109375" style="5" customWidth="1"/>
    <col min="13560" max="13561" width="9.140625" style="5" customWidth="1"/>
    <col min="13562" max="13562" width="10.42578125" style="5" customWidth="1"/>
    <col min="13563" max="13566" width="9.42578125" style="5" customWidth="1"/>
    <col min="13567" max="13567" width="15.28515625" style="5" customWidth="1"/>
    <col min="13568" max="13809" width="9.140625" style="5"/>
    <col min="13810" max="13810" width="7.7109375" style="5" customWidth="1"/>
    <col min="13811" max="13811" width="9.140625" style="5" customWidth="1"/>
    <col min="13812" max="13812" width="8" style="5" customWidth="1"/>
    <col min="13813" max="13814" width="9.140625" style="5" customWidth="1"/>
    <col min="13815" max="13815" width="11.7109375" style="5" customWidth="1"/>
    <col min="13816" max="13817" width="9.140625" style="5" customWidth="1"/>
    <col min="13818" max="13818" width="10.42578125" style="5" customWidth="1"/>
    <col min="13819" max="13822" width="9.42578125" style="5" customWidth="1"/>
    <col min="13823" max="13823" width="15.28515625" style="5" customWidth="1"/>
    <col min="13824" max="14065" width="9.140625" style="5"/>
    <col min="14066" max="14066" width="7.7109375" style="5" customWidth="1"/>
    <col min="14067" max="14067" width="9.140625" style="5" customWidth="1"/>
    <col min="14068" max="14068" width="8" style="5" customWidth="1"/>
    <col min="14069" max="14070" width="9.140625" style="5" customWidth="1"/>
    <col min="14071" max="14071" width="11.7109375" style="5" customWidth="1"/>
    <col min="14072" max="14073" width="9.140625" style="5" customWidth="1"/>
    <col min="14074" max="14074" width="10.42578125" style="5" customWidth="1"/>
    <col min="14075" max="14078" width="9.42578125" style="5" customWidth="1"/>
    <col min="14079" max="14079" width="15.28515625" style="5" customWidth="1"/>
    <col min="14080" max="14321" width="9.140625" style="5"/>
    <col min="14322" max="14322" width="7.7109375" style="5" customWidth="1"/>
    <col min="14323" max="14323" width="9.140625" style="5" customWidth="1"/>
    <col min="14324" max="14324" width="8" style="5" customWidth="1"/>
    <col min="14325" max="14326" width="9.140625" style="5" customWidth="1"/>
    <col min="14327" max="14327" width="11.7109375" style="5" customWidth="1"/>
    <col min="14328" max="14329" width="9.140625" style="5" customWidth="1"/>
    <col min="14330" max="14330" width="10.42578125" style="5" customWidth="1"/>
    <col min="14331" max="14334" width="9.42578125" style="5" customWidth="1"/>
    <col min="14335" max="14335" width="15.28515625" style="5" customWidth="1"/>
    <col min="14336" max="14577" width="9.140625" style="5"/>
    <col min="14578" max="14578" width="7.7109375" style="5" customWidth="1"/>
    <col min="14579" max="14579" width="9.140625" style="5" customWidth="1"/>
    <col min="14580" max="14580" width="8" style="5" customWidth="1"/>
    <col min="14581" max="14582" width="9.140625" style="5" customWidth="1"/>
    <col min="14583" max="14583" width="11.7109375" style="5" customWidth="1"/>
    <col min="14584" max="14585" width="9.140625" style="5" customWidth="1"/>
    <col min="14586" max="14586" width="10.42578125" style="5" customWidth="1"/>
    <col min="14587" max="14590" width="9.42578125" style="5" customWidth="1"/>
    <col min="14591" max="14591" width="15.28515625" style="5" customWidth="1"/>
    <col min="14592" max="14833" width="9.140625" style="5"/>
    <col min="14834" max="14834" width="7.7109375" style="5" customWidth="1"/>
    <col min="14835" max="14835" width="9.140625" style="5" customWidth="1"/>
    <col min="14836" max="14836" width="8" style="5" customWidth="1"/>
    <col min="14837" max="14838" width="9.140625" style="5" customWidth="1"/>
    <col min="14839" max="14839" width="11.7109375" style="5" customWidth="1"/>
    <col min="14840" max="14841" width="9.140625" style="5" customWidth="1"/>
    <col min="14842" max="14842" width="10.42578125" style="5" customWidth="1"/>
    <col min="14843" max="14846" width="9.42578125" style="5" customWidth="1"/>
    <col min="14847" max="14847" width="15.28515625" style="5" customWidth="1"/>
    <col min="14848" max="15089" width="9.140625" style="5"/>
    <col min="15090" max="15090" width="7.7109375" style="5" customWidth="1"/>
    <col min="15091" max="15091" width="9.140625" style="5" customWidth="1"/>
    <col min="15092" max="15092" width="8" style="5" customWidth="1"/>
    <col min="15093" max="15094" width="9.140625" style="5" customWidth="1"/>
    <col min="15095" max="15095" width="11.7109375" style="5" customWidth="1"/>
    <col min="15096" max="15097" width="9.140625" style="5" customWidth="1"/>
    <col min="15098" max="15098" width="10.42578125" style="5" customWidth="1"/>
    <col min="15099" max="15102" width="9.42578125" style="5" customWidth="1"/>
    <col min="15103" max="15103" width="15.28515625" style="5" customWidth="1"/>
    <col min="15104" max="15345" width="9.140625" style="5"/>
    <col min="15346" max="15346" width="7.7109375" style="5" customWidth="1"/>
    <col min="15347" max="15347" width="9.140625" style="5" customWidth="1"/>
    <col min="15348" max="15348" width="8" style="5" customWidth="1"/>
    <col min="15349" max="15350" width="9.140625" style="5" customWidth="1"/>
    <col min="15351" max="15351" width="11.7109375" style="5" customWidth="1"/>
    <col min="15352" max="15353" width="9.140625" style="5" customWidth="1"/>
    <col min="15354" max="15354" width="10.42578125" style="5" customWidth="1"/>
    <col min="15355" max="15358" width="9.42578125" style="5" customWidth="1"/>
    <col min="15359" max="15359" width="15.28515625" style="5" customWidth="1"/>
    <col min="15360" max="15601" width="9.140625" style="5"/>
    <col min="15602" max="15602" width="7.7109375" style="5" customWidth="1"/>
    <col min="15603" max="15603" width="9.140625" style="5" customWidth="1"/>
    <col min="15604" max="15604" width="8" style="5" customWidth="1"/>
    <col min="15605" max="15606" width="9.140625" style="5" customWidth="1"/>
    <col min="15607" max="15607" width="11.7109375" style="5" customWidth="1"/>
    <col min="15608" max="15609" width="9.140625" style="5" customWidth="1"/>
    <col min="15610" max="15610" width="10.42578125" style="5" customWidth="1"/>
    <col min="15611" max="15614" width="9.42578125" style="5" customWidth="1"/>
    <col min="15615" max="15615" width="15.28515625" style="5" customWidth="1"/>
    <col min="15616" max="15857" width="9.140625" style="5"/>
    <col min="15858" max="15858" width="7.7109375" style="5" customWidth="1"/>
    <col min="15859" max="15859" width="9.140625" style="5" customWidth="1"/>
    <col min="15860" max="15860" width="8" style="5" customWidth="1"/>
    <col min="15861" max="15862" width="9.140625" style="5" customWidth="1"/>
    <col min="15863" max="15863" width="11.7109375" style="5" customWidth="1"/>
    <col min="15864" max="15865" width="9.140625" style="5" customWidth="1"/>
    <col min="15866" max="15866" width="10.42578125" style="5" customWidth="1"/>
    <col min="15867" max="15870" width="9.42578125" style="5" customWidth="1"/>
    <col min="15871" max="15871" width="15.28515625" style="5" customWidth="1"/>
    <col min="15872" max="16113" width="9.140625" style="5"/>
    <col min="16114" max="16114" width="7.7109375" style="5" customWidth="1"/>
    <col min="16115" max="16115" width="9.140625" style="5" customWidth="1"/>
    <col min="16116" max="16116" width="8" style="5" customWidth="1"/>
    <col min="16117" max="16118" width="9.140625" style="5" customWidth="1"/>
    <col min="16119" max="16119" width="11.7109375" style="5" customWidth="1"/>
    <col min="16120" max="16121" width="9.140625" style="5" customWidth="1"/>
    <col min="16122" max="16122" width="10.42578125" style="5" customWidth="1"/>
    <col min="16123" max="16126" width="9.42578125" style="5" customWidth="1"/>
    <col min="16127" max="16127" width="15.28515625" style="5" customWidth="1"/>
    <col min="16128" max="16384" width="9.140625" style="5"/>
  </cols>
  <sheetData>
    <row r="1" spans="1:14" s="1" customFormat="1" ht="12" x14ac:dyDescent="0.2">
      <c r="N1" s="2" t="s">
        <v>0</v>
      </c>
    </row>
    <row r="2" spans="1:14" s="1" customFormat="1" ht="24" customHeight="1" x14ac:dyDescent="0.2">
      <c r="L2" s="3"/>
      <c r="M2" s="4" t="s">
        <v>1</v>
      </c>
      <c r="N2" s="4"/>
    </row>
    <row r="3" spans="1:14" ht="14.25" customHeight="1" x14ac:dyDescent="0.25"/>
    <row r="4" spans="1:14" x14ac:dyDescent="0.25">
      <c r="A4" s="6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</row>
    <row r="5" spans="1:14" ht="14.25" customHeight="1" x14ac:dyDescent="0.25"/>
    <row r="6" spans="1:14" s="7" customFormat="1" ht="15" x14ac:dyDescent="0.25">
      <c r="A6" s="7" t="s">
        <v>3</v>
      </c>
      <c r="D6" s="8" t="s">
        <v>4</v>
      </c>
      <c r="E6" s="8"/>
      <c r="F6" s="8"/>
      <c r="G6" s="8"/>
    </row>
    <row r="7" spans="1:14" s="9" customFormat="1" ht="11.25" x14ac:dyDescent="0.2">
      <c r="D7" s="10" t="s">
        <v>5</v>
      </c>
      <c r="E7" s="10"/>
      <c r="F7" s="10"/>
      <c r="G7" s="10"/>
    </row>
    <row r="8" spans="1:14" ht="3.95" customHeight="1" x14ac:dyDescent="0.25"/>
    <row r="9" spans="1:14" s="7" customFormat="1" ht="15" x14ac:dyDescent="0.25">
      <c r="D9" s="11" t="s">
        <v>6</v>
      </c>
      <c r="E9" s="8" t="s">
        <v>7</v>
      </c>
      <c r="F9" s="8"/>
      <c r="G9" s="8"/>
      <c r="H9" s="8"/>
    </row>
    <row r="10" spans="1:14" ht="3.95" customHeight="1" x14ac:dyDescent="0.25"/>
    <row r="11" spans="1:14" s="7" customFormat="1" ht="15" x14ac:dyDescent="0.25">
      <c r="G11" s="11" t="s">
        <v>8</v>
      </c>
      <c r="H11" s="12" t="s">
        <v>9</v>
      </c>
      <c r="I11" s="7" t="s">
        <v>10</v>
      </c>
    </row>
    <row r="12" spans="1:14" ht="14.25" customHeight="1" x14ac:dyDescent="0.25"/>
    <row r="13" spans="1:14" s="7" customFormat="1" ht="33" customHeight="1" x14ac:dyDescent="0.25">
      <c r="A13" s="13" t="s">
        <v>11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</row>
    <row r="14" spans="1:14" s="9" customFormat="1" ht="11.25" x14ac:dyDescent="0.2">
      <c r="A14" s="15" t="s">
        <v>12</v>
      </c>
    </row>
    <row r="15" spans="1:14" ht="14.25" customHeight="1" x14ac:dyDescent="0.25"/>
    <row r="16" spans="1:14" s="7" customFormat="1" thickBot="1" x14ac:dyDescent="0.3">
      <c r="A16" s="16" t="s">
        <v>13</v>
      </c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</row>
    <row r="17" spans="1:14" s="1" customFormat="1" ht="42" customHeight="1" x14ac:dyDescent="0.2">
      <c r="A17" s="17" t="s">
        <v>14</v>
      </c>
      <c r="B17" s="18" t="s">
        <v>15</v>
      </c>
      <c r="C17" s="19"/>
      <c r="D17" s="19"/>
      <c r="E17" s="19"/>
      <c r="F17" s="19"/>
      <c r="G17" s="19"/>
      <c r="H17" s="20"/>
      <c r="I17" s="21" t="s">
        <v>16</v>
      </c>
      <c r="J17" s="22" t="s">
        <v>17</v>
      </c>
      <c r="K17" s="23" t="s">
        <v>17</v>
      </c>
      <c r="L17" s="24" t="s">
        <v>18</v>
      </c>
      <c r="M17" s="25"/>
      <c r="N17" s="26" t="s">
        <v>19</v>
      </c>
    </row>
    <row r="18" spans="1:14" s="1" customFormat="1" ht="36" x14ac:dyDescent="0.2">
      <c r="A18" s="27"/>
      <c r="B18" s="28"/>
      <c r="C18" s="29"/>
      <c r="D18" s="29"/>
      <c r="E18" s="29"/>
      <c r="F18" s="29"/>
      <c r="G18" s="29"/>
      <c r="H18" s="30"/>
      <c r="I18" s="31"/>
      <c r="J18" s="32" t="s">
        <v>20</v>
      </c>
      <c r="K18" s="23" t="s">
        <v>21</v>
      </c>
      <c r="L18" s="23" t="s">
        <v>22</v>
      </c>
      <c r="M18" s="23" t="s">
        <v>23</v>
      </c>
      <c r="N18" s="31"/>
    </row>
    <row r="19" spans="1:14" s="9" customFormat="1" ht="12.75" thickBot="1" x14ac:dyDescent="0.25">
      <c r="A19" s="33">
        <v>1</v>
      </c>
      <c r="B19" s="34">
        <v>2</v>
      </c>
      <c r="C19" s="35"/>
      <c r="D19" s="35"/>
      <c r="E19" s="35"/>
      <c r="F19" s="35"/>
      <c r="G19" s="35"/>
      <c r="H19" s="36"/>
      <c r="I19" s="37">
        <v>3</v>
      </c>
      <c r="J19" s="38">
        <v>4</v>
      </c>
      <c r="K19" s="33">
        <v>5</v>
      </c>
      <c r="L19" s="33">
        <v>6</v>
      </c>
      <c r="M19" s="33">
        <v>7</v>
      </c>
      <c r="N19" s="33">
        <v>8</v>
      </c>
    </row>
    <row r="20" spans="1:14" ht="16.5" thickBot="1" x14ac:dyDescent="0.3">
      <c r="A20" s="39" t="s">
        <v>24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1"/>
    </row>
    <row r="21" spans="1:14" s="1" customFormat="1" x14ac:dyDescent="0.2">
      <c r="A21" s="88" t="s">
        <v>25</v>
      </c>
      <c r="B21" s="89" t="s">
        <v>26</v>
      </c>
      <c r="C21" s="90"/>
      <c r="D21" s="90"/>
      <c r="E21" s="90"/>
      <c r="F21" s="90"/>
      <c r="G21" s="90"/>
      <c r="H21" s="91"/>
      <c r="I21" s="92" t="s">
        <v>27</v>
      </c>
      <c r="J21" s="93">
        <f>J22+SUM(J26:J32)+J35</f>
        <v>0</v>
      </c>
      <c r="K21" s="94">
        <v>289.142</v>
      </c>
      <c r="L21" s="94">
        <f>K21-J21</f>
        <v>289.142</v>
      </c>
      <c r="M21" s="95" t="str">
        <f t="shared" ref="M21:M84" si="0">IF(ROUND(J21,0)=0,"- // -",IF(J21&lt;0,1+(1-K21/J21),K21/J21))</f>
        <v>- // -</v>
      </c>
      <c r="N21" s="96"/>
    </row>
    <row r="22" spans="1:14" s="1" customFormat="1" ht="12" x14ac:dyDescent="0.2">
      <c r="A22" s="58" t="s">
        <v>28</v>
      </c>
      <c r="B22" s="59" t="s">
        <v>29</v>
      </c>
      <c r="C22" s="60"/>
      <c r="D22" s="60"/>
      <c r="E22" s="60"/>
      <c r="F22" s="60"/>
      <c r="G22" s="60"/>
      <c r="H22" s="61"/>
      <c r="I22" s="62" t="s">
        <v>27</v>
      </c>
      <c r="J22" s="42">
        <f>J23+J24+J25</f>
        <v>0</v>
      </c>
      <c r="K22" s="42">
        <v>0</v>
      </c>
      <c r="L22" s="47">
        <f t="shared" ref="L22:L85" si="1">K22-J22</f>
        <v>0</v>
      </c>
      <c r="M22" s="63" t="str">
        <f t="shared" si="0"/>
        <v>- // -</v>
      </c>
      <c r="N22" s="51"/>
    </row>
    <row r="23" spans="1:14" s="1" customFormat="1" ht="24" customHeight="1" x14ac:dyDescent="0.2">
      <c r="A23" s="58" t="s">
        <v>30</v>
      </c>
      <c r="B23" s="68" t="s">
        <v>31</v>
      </c>
      <c r="C23" s="69"/>
      <c r="D23" s="69"/>
      <c r="E23" s="69"/>
      <c r="F23" s="69"/>
      <c r="G23" s="69"/>
      <c r="H23" s="70"/>
      <c r="I23" s="62" t="s">
        <v>27</v>
      </c>
      <c r="J23" s="42">
        <v>0</v>
      </c>
      <c r="K23" s="42">
        <v>0</v>
      </c>
      <c r="L23" s="47">
        <f t="shared" si="1"/>
        <v>0</v>
      </c>
      <c r="M23" s="63" t="str">
        <f t="shared" si="0"/>
        <v>- // -</v>
      </c>
      <c r="N23" s="51"/>
    </row>
    <row r="24" spans="1:14" s="1" customFormat="1" ht="24" customHeight="1" x14ac:dyDescent="0.2">
      <c r="A24" s="58" t="s">
        <v>32</v>
      </c>
      <c r="B24" s="68" t="s">
        <v>33</v>
      </c>
      <c r="C24" s="69"/>
      <c r="D24" s="69"/>
      <c r="E24" s="69"/>
      <c r="F24" s="69"/>
      <c r="G24" s="69"/>
      <c r="H24" s="70"/>
      <c r="I24" s="62" t="s">
        <v>27</v>
      </c>
      <c r="J24" s="42">
        <v>0</v>
      </c>
      <c r="K24" s="42">
        <v>0</v>
      </c>
      <c r="L24" s="47">
        <f t="shared" si="1"/>
        <v>0</v>
      </c>
      <c r="M24" s="63" t="str">
        <f t="shared" si="0"/>
        <v>- // -</v>
      </c>
      <c r="N24" s="51"/>
    </row>
    <row r="25" spans="1:14" s="1" customFormat="1" ht="24" customHeight="1" x14ac:dyDescent="0.2">
      <c r="A25" s="58" t="s">
        <v>34</v>
      </c>
      <c r="B25" s="68" t="s">
        <v>35</v>
      </c>
      <c r="C25" s="69"/>
      <c r="D25" s="69"/>
      <c r="E25" s="69"/>
      <c r="F25" s="69"/>
      <c r="G25" s="69"/>
      <c r="H25" s="70"/>
      <c r="I25" s="62" t="s">
        <v>27</v>
      </c>
      <c r="J25" s="42">
        <v>0</v>
      </c>
      <c r="K25" s="42">
        <v>0</v>
      </c>
      <c r="L25" s="47">
        <f t="shared" si="1"/>
        <v>0</v>
      </c>
      <c r="M25" s="63" t="str">
        <f t="shared" si="0"/>
        <v>- // -</v>
      </c>
      <c r="N25" s="51"/>
    </row>
    <row r="26" spans="1:14" s="1" customFormat="1" ht="12" x14ac:dyDescent="0.2">
      <c r="A26" s="58" t="s">
        <v>36</v>
      </c>
      <c r="B26" s="59" t="s">
        <v>37</v>
      </c>
      <c r="C26" s="60"/>
      <c r="D26" s="60"/>
      <c r="E26" s="60"/>
      <c r="F26" s="60"/>
      <c r="G26" s="60"/>
      <c r="H26" s="61"/>
      <c r="I26" s="62" t="s">
        <v>27</v>
      </c>
      <c r="J26" s="42">
        <v>0</v>
      </c>
      <c r="K26" s="42">
        <v>0</v>
      </c>
      <c r="L26" s="47">
        <f t="shared" si="1"/>
        <v>0</v>
      </c>
      <c r="M26" s="63" t="str">
        <f t="shared" si="0"/>
        <v>- // -</v>
      </c>
      <c r="N26" s="51"/>
    </row>
    <row r="27" spans="1:14" s="1" customFormat="1" ht="12" x14ac:dyDescent="0.2">
      <c r="A27" s="58" t="s">
        <v>38</v>
      </c>
      <c r="B27" s="59" t="s">
        <v>39</v>
      </c>
      <c r="C27" s="60"/>
      <c r="D27" s="60"/>
      <c r="E27" s="60"/>
      <c r="F27" s="60"/>
      <c r="G27" s="60"/>
      <c r="H27" s="61"/>
      <c r="I27" s="62" t="s">
        <v>27</v>
      </c>
      <c r="J27" s="42">
        <v>0</v>
      </c>
      <c r="K27" s="47">
        <v>285.75200000000001</v>
      </c>
      <c r="L27" s="47">
        <f t="shared" si="1"/>
        <v>285.75200000000001</v>
      </c>
      <c r="M27" s="63" t="str">
        <f t="shared" si="0"/>
        <v>- // -</v>
      </c>
      <c r="N27" s="51"/>
    </row>
    <row r="28" spans="1:14" s="1" customFormat="1" ht="12" x14ac:dyDescent="0.2">
      <c r="A28" s="58" t="s">
        <v>40</v>
      </c>
      <c r="B28" s="59" t="s">
        <v>41</v>
      </c>
      <c r="C28" s="60"/>
      <c r="D28" s="60"/>
      <c r="E28" s="60"/>
      <c r="F28" s="60"/>
      <c r="G28" s="60"/>
      <c r="H28" s="61"/>
      <c r="I28" s="62" t="s">
        <v>27</v>
      </c>
      <c r="J28" s="42">
        <v>0</v>
      </c>
      <c r="K28" s="42">
        <v>0</v>
      </c>
      <c r="L28" s="47">
        <f t="shared" si="1"/>
        <v>0</v>
      </c>
      <c r="M28" s="63" t="str">
        <f t="shared" si="0"/>
        <v>- // -</v>
      </c>
      <c r="N28" s="51"/>
    </row>
    <row r="29" spans="1:14" s="1" customFormat="1" ht="12" x14ac:dyDescent="0.2">
      <c r="A29" s="58" t="s">
        <v>42</v>
      </c>
      <c r="B29" s="59" t="s">
        <v>43</v>
      </c>
      <c r="C29" s="60"/>
      <c r="D29" s="60"/>
      <c r="E29" s="60"/>
      <c r="F29" s="60"/>
      <c r="G29" s="60"/>
      <c r="H29" s="61"/>
      <c r="I29" s="62" t="s">
        <v>27</v>
      </c>
      <c r="J29" s="42">
        <v>0</v>
      </c>
      <c r="K29" s="47">
        <v>0.122</v>
      </c>
      <c r="L29" s="47">
        <f t="shared" si="1"/>
        <v>0.122</v>
      </c>
      <c r="M29" s="63" t="str">
        <f t="shared" si="0"/>
        <v>- // -</v>
      </c>
      <c r="N29" s="51"/>
    </row>
    <row r="30" spans="1:14" s="1" customFormat="1" ht="12" x14ac:dyDescent="0.2">
      <c r="A30" s="58" t="s">
        <v>44</v>
      </c>
      <c r="B30" s="59" t="s">
        <v>45</v>
      </c>
      <c r="C30" s="60"/>
      <c r="D30" s="60"/>
      <c r="E30" s="60"/>
      <c r="F30" s="60"/>
      <c r="G30" s="60"/>
      <c r="H30" s="61"/>
      <c r="I30" s="62" t="s">
        <v>27</v>
      </c>
      <c r="J30" s="42">
        <v>0</v>
      </c>
      <c r="K30" s="42">
        <v>0</v>
      </c>
      <c r="L30" s="47">
        <f t="shared" si="1"/>
        <v>0</v>
      </c>
      <c r="M30" s="63" t="str">
        <f t="shared" si="0"/>
        <v>- // -</v>
      </c>
      <c r="N30" s="51"/>
    </row>
    <row r="31" spans="1:14" s="1" customFormat="1" ht="12" x14ac:dyDescent="0.2">
      <c r="A31" s="58" t="s">
        <v>46</v>
      </c>
      <c r="B31" s="59" t="s">
        <v>47</v>
      </c>
      <c r="C31" s="60"/>
      <c r="D31" s="60"/>
      <c r="E31" s="60"/>
      <c r="F31" s="60"/>
      <c r="G31" s="60"/>
      <c r="H31" s="61"/>
      <c r="I31" s="62" t="s">
        <v>27</v>
      </c>
      <c r="J31" s="42">
        <v>0</v>
      </c>
      <c r="K31" s="42">
        <v>0</v>
      </c>
      <c r="L31" s="47">
        <f t="shared" si="1"/>
        <v>0</v>
      </c>
      <c r="M31" s="63" t="str">
        <f t="shared" si="0"/>
        <v>- // -</v>
      </c>
      <c r="N31" s="51"/>
    </row>
    <row r="32" spans="1:14" s="1" customFormat="1" ht="24" customHeight="1" x14ac:dyDescent="0.2">
      <c r="A32" s="58" t="s">
        <v>48</v>
      </c>
      <c r="B32" s="68" t="s">
        <v>49</v>
      </c>
      <c r="C32" s="69"/>
      <c r="D32" s="69"/>
      <c r="E32" s="69"/>
      <c r="F32" s="69"/>
      <c r="G32" s="69"/>
      <c r="H32" s="70"/>
      <c r="I32" s="62" t="s">
        <v>27</v>
      </c>
      <c r="J32" s="42">
        <v>0</v>
      </c>
      <c r="K32" s="42">
        <v>0</v>
      </c>
      <c r="L32" s="47">
        <f t="shared" si="1"/>
        <v>0</v>
      </c>
      <c r="M32" s="63" t="str">
        <f t="shared" si="0"/>
        <v>- // -</v>
      </c>
      <c r="N32" s="51"/>
    </row>
    <row r="33" spans="1:14" s="1" customFormat="1" ht="12" x14ac:dyDescent="0.2">
      <c r="A33" s="58" t="s">
        <v>50</v>
      </c>
      <c r="B33" s="43" t="s">
        <v>51</v>
      </c>
      <c r="C33" s="44"/>
      <c r="D33" s="44"/>
      <c r="E33" s="44"/>
      <c r="F33" s="44"/>
      <c r="G33" s="44"/>
      <c r="H33" s="45"/>
      <c r="I33" s="62" t="s">
        <v>27</v>
      </c>
      <c r="J33" s="42">
        <v>0</v>
      </c>
      <c r="K33" s="42">
        <v>0</v>
      </c>
      <c r="L33" s="47">
        <f t="shared" si="1"/>
        <v>0</v>
      </c>
      <c r="M33" s="63" t="str">
        <f t="shared" si="0"/>
        <v>- // -</v>
      </c>
      <c r="N33" s="51"/>
    </row>
    <row r="34" spans="1:14" s="1" customFormat="1" ht="12" x14ac:dyDescent="0.2">
      <c r="A34" s="58" t="s">
        <v>52</v>
      </c>
      <c r="B34" s="43" t="s">
        <v>53</v>
      </c>
      <c r="C34" s="44"/>
      <c r="D34" s="44"/>
      <c r="E34" s="44"/>
      <c r="F34" s="44"/>
      <c r="G34" s="44"/>
      <c r="H34" s="45"/>
      <c r="I34" s="62" t="s">
        <v>27</v>
      </c>
      <c r="J34" s="42">
        <v>0</v>
      </c>
      <c r="K34" s="42">
        <v>0</v>
      </c>
      <c r="L34" s="47">
        <f t="shared" si="1"/>
        <v>0</v>
      </c>
      <c r="M34" s="63" t="str">
        <f t="shared" si="0"/>
        <v>- // -</v>
      </c>
      <c r="N34" s="51"/>
    </row>
    <row r="35" spans="1:14" s="1" customFormat="1" ht="12.75" thickBot="1" x14ac:dyDescent="0.25">
      <c r="A35" s="97" t="s">
        <v>54</v>
      </c>
      <c r="B35" s="98" t="s">
        <v>55</v>
      </c>
      <c r="C35" s="99"/>
      <c r="D35" s="99"/>
      <c r="E35" s="99"/>
      <c r="F35" s="99"/>
      <c r="G35" s="99"/>
      <c r="H35" s="100"/>
      <c r="I35" s="101" t="s">
        <v>27</v>
      </c>
      <c r="J35" s="102"/>
      <c r="K35" s="85">
        <v>3.2679999999999998</v>
      </c>
      <c r="L35" s="85">
        <f t="shared" si="1"/>
        <v>3.2679999999999998</v>
      </c>
      <c r="M35" s="103" t="str">
        <f t="shared" si="0"/>
        <v>- // -</v>
      </c>
      <c r="N35" s="104"/>
    </row>
    <row r="36" spans="1:14" s="1" customFormat="1" ht="24" customHeight="1" x14ac:dyDescent="0.2">
      <c r="A36" s="105" t="s">
        <v>56</v>
      </c>
      <c r="B36" s="106" t="s">
        <v>57</v>
      </c>
      <c r="C36" s="107"/>
      <c r="D36" s="107"/>
      <c r="E36" s="107"/>
      <c r="F36" s="107"/>
      <c r="G36" s="107"/>
      <c r="H36" s="108"/>
      <c r="I36" s="109" t="s">
        <v>27</v>
      </c>
      <c r="J36" s="93">
        <f>J37+SUM(J41:J47)+J50</f>
        <v>0</v>
      </c>
      <c r="K36" s="94">
        <v>346.79900000000004</v>
      </c>
      <c r="L36" s="110">
        <f t="shared" si="1"/>
        <v>346.79900000000004</v>
      </c>
      <c r="M36" s="111" t="str">
        <f t="shared" si="0"/>
        <v>- // -</v>
      </c>
      <c r="N36" s="112"/>
    </row>
    <row r="37" spans="1:14" s="1" customFormat="1" ht="12" x14ac:dyDescent="0.2">
      <c r="A37" s="58" t="s">
        <v>58</v>
      </c>
      <c r="B37" s="59" t="s">
        <v>29</v>
      </c>
      <c r="C37" s="60"/>
      <c r="D37" s="60"/>
      <c r="E37" s="60"/>
      <c r="F37" s="60"/>
      <c r="G37" s="60"/>
      <c r="H37" s="61"/>
      <c r="I37" s="62" t="s">
        <v>27</v>
      </c>
      <c r="J37" s="42">
        <f>J38+J39+J40</f>
        <v>0</v>
      </c>
      <c r="K37" s="42">
        <v>0</v>
      </c>
      <c r="L37" s="47">
        <f t="shared" si="1"/>
        <v>0</v>
      </c>
      <c r="M37" s="63" t="str">
        <f t="shared" si="0"/>
        <v>- // -</v>
      </c>
      <c r="N37" s="51"/>
    </row>
    <row r="38" spans="1:14" s="1" customFormat="1" ht="24" customHeight="1" x14ac:dyDescent="0.2">
      <c r="A38" s="58" t="s">
        <v>59</v>
      </c>
      <c r="B38" s="65" t="s">
        <v>31</v>
      </c>
      <c r="C38" s="66"/>
      <c r="D38" s="66"/>
      <c r="E38" s="66"/>
      <c r="F38" s="66"/>
      <c r="G38" s="66"/>
      <c r="H38" s="67"/>
      <c r="I38" s="62" t="s">
        <v>27</v>
      </c>
      <c r="J38" s="42">
        <v>0</v>
      </c>
      <c r="K38" s="42">
        <v>0</v>
      </c>
      <c r="L38" s="47">
        <f t="shared" si="1"/>
        <v>0</v>
      </c>
      <c r="M38" s="63" t="str">
        <f t="shared" si="0"/>
        <v>- // -</v>
      </c>
      <c r="N38" s="51"/>
    </row>
    <row r="39" spans="1:14" s="1" customFormat="1" ht="24" customHeight="1" x14ac:dyDescent="0.2">
      <c r="A39" s="58" t="s">
        <v>60</v>
      </c>
      <c r="B39" s="65" t="s">
        <v>33</v>
      </c>
      <c r="C39" s="66"/>
      <c r="D39" s="66"/>
      <c r="E39" s="66"/>
      <c r="F39" s="66"/>
      <c r="G39" s="66"/>
      <c r="H39" s="67"/>
      <c r="I39" s="62" t="s">
        <v>27</v>
      </c>
      <c r="J39" s="42">
        <v>0</v>
      </c>
      <c r="K39" s="42">
        <v>0</v>
      </c>
      <c r="L39" s="47">
        <f t="shared" si="1"/>
        <v>0</v>
      </c>
      <c r="M39" s="63" t="str">
        <f t="shared" si="0"/>
        <v>- // -</v>
      </c>
      <c r="N39" s="51"/>
    </row>
    <row r="40" spans="1:14" s="1" customFormat="1" ht="24" customHeight="1" x14ac:dyDescent="0.2">
      <c r="A40" s="58" t="s">
        <v>61</v>
      </c>
      <c r="B40" s="65" t="s">
        <v>35</v>
      </c>
      <c r="C40" s="66"/>
      <c r="D40" s="66"/>
      <c r="E40" s="66"/>
      <c r="F40" s="66"/>
      <c r="G40" s="66"/>
      <c r="H40" s="67"/>
      <c r="I40" s="62" t="s">
        <v>27</v>
      </c>
      <c r="J40" s="42">
        <v>0</v>
      </c>
      <c r="K40" s="42">
        <v>0</v>
      </c>
      <c r="L40" s="47">
        <f t="shared" si="1"/>
        <v>0</v>
      </c>
      <c r="M40" s="63" t="str">
        <f t="shared" si="0"/>
        <v>- // -</v>
      </c>
      <c r="N40" s="51"/>
    </row>
    <row r="41" spans="1:14" s="1" customFormat="1" ht="12" x14ac:dyDescent="0.2">
      <c r="A41" s="58" t="s">
        <v>62</v>
      </c>
      <c r="B41" s="59" t="s">
        <v>37</v>
      </c>
      <c r="C41" s="60"/>
      <c r="D41" s="60"/>
      <c r="E41" s="60"/>
      <c r="F41" s="60"/>
      <c r="G41" s="60"/>
      <c r="H41" s="61"/>
      <c r="I41" s="62" t="s">
        <v>27</v>
      </c>
      <c r="J41" s="42">
        <v>0</v>
      </c>
      <c r="K41" s="42">
        <v>0</v>
      </c>
      <c r="L41" s="47">
        <f t="shared" si="1"/>
        <v>0</v>
      </c>
      <c r="M41" s="63" t="str">
        <f t="shared" si="0"/>
        <v>- // -</v>
      </c>
      <c r="N41" s="51"/>
    </row>
    <row r="42" spans="1:14" s="1" customFormat="1" ht="12" x14ac:dyDescent="0.2">
      <c r="A42" s="58" t="s">
        <v>63</v>
      </c>
      <c r="B42" s="59" t="s">
        <v>39</v>
      </c>
      <c r="C42" s="60"/>
      <c r="D42" s="60"/>
      <c r="E42" s="60"/>
      <c r="F42" s="60"/>
      <c r="G42" s="60"/>
      <c r="H42" s="61"/>
      <c r="I42" s="62" t="s">
        <v>27</v>
      </c>
      <c r="J42" s="42"/>
      <c r="K42" s="42">
        <v>345.72800000000001</v>
      </c>
      <c r="L42" s="47">
        <f t="shared" si="1"/>
        <v>345.72800000000001</v>
      </c>
      <c r="M42" s="63" t="str">
        <f t="shared" si="0"/>
        <v>- // -</v>
      </c>
      <c r="N42" s="51"/>
    </row>
    <row r="43" spans="1:14" s="1" customFormat="1" ht="12" x14ac:dyDescent="0.2">
      <c r="A43" s="58" t="s">
        <v>64</v>
      </c>
      <c r="B43" s="59" t="s">
        <v>41</v>
      </c>
      <c r="C43" s="60"/>
      <c r="D43" s="60"/>
      <c r="E43" s="60"/>
      <c r="F43" s="60"/>
      <c r="G43" s="60"/>
      <c r="H43" s="61"/>
      <c r="I43" s="62" t="s">
        <v>27</v>
      </c>
      <c r="J43" s="42">
        <v>0</v>
      </c>
      <c r="K43" s="42">
        <v>0</v>
      </c>
      <c r="L43" s="47">
        <f t="shared" si="1"/>
        <v>0</v>
      </c>
      <c r="M43" s="63" t="str">
        <f t="shared" si="0"/>
        <v>- // -</v>
      </c>
      <c r="N43" s="51"/>
    </row>
    <row r="44" spans="1:14" s="1" customFormat="1" ht="12" x14ac:dyDescent="0.2">
      <c r="A44" s="58" t="s">
        <v>65</v>
      </c>
      <c r="B44" s="59" t="s">
        <v>43</v>
      </c>
      <c r="C44" s="60"/>
      <c r="D44" s="60"/>
      <c r="E44" s="60"/>
      <c r="F44" s="60"/>
      <c r="G44" s="60"/>
      <c r="H44" s="61"/>
      <c r="I44" s="62" t="s">
        <v>27</v>
      </c>
      <c r="J44" s="42"/>
      <c r="K44" s="113">
        <v>0.161</v>
      </c>
      <c r="L44" s="114">
        <f t="shared" si="1"/>
        <v>0.161</v>
      </c>
      <c r="M44" s="63" t="str">
        <f t="shared" si="0"/>
        <v>- // -</v>
      </c>
      <c r="N44" s="51"/>
    </row>
    <row r="45" spans="1:14" s="1" customFormat="1" ht="12" x14ac:dyDescent="0.2">
      <c r="A45" s="58" t="s">
        <v>66</v>
      </c>
      <c r="B45" s="59" t="s">
        <v>45</v>
      </c>
      <c r="C45" s="60"/>
      <c r="D45" s="60"/>
      <c r="E45" s="60"/>
      <c r="F45" s="60"/>
      <c r="G45" s="60"/>
      <c r="H45" s="61"/>
      <c r="I45" s="62" t="s">
        <v>27</v>
      </c>
      <c r="J45" s="42">
        <v>0</v>
      </c>
      <c r="K45" s="42">
        <v>0</v>
      </c>
      <c r="L45" s="47">
        <f t="shared" si="1"/>
        <v>0</v>
      </c>
      <c r="M45" s="63" t="str">
        <f t="shared" si="0"/>
        <v>- // -</v>
      </c>
      <c r="N45" s="51"/>
    </row>
    <row r="46" spans="1:14" s="1" customFormat="1" ht="12" x14ac:dyDescent="0.2">
      <c r="A46" s="58" t="s">
        <v>67</v>
      </c>
      <c r="B46" s="59" t="s">
        <v>47</v>
      </c>
      <c r="C46" s="60"/>
      <c r="D46" s="60"/>
      <c r="E46" s="60"/>
      <c r="F46" s="60"/>
      <c r="G46" s="60"/>
      <c r="H46" s="61"/>
      <c r="I46" s="62" t="s">
        <v>27</v>
      </c>
      <c r="J46" s="42">
        <v>0</v>
      </c>
      <c r="K46" s="42">
        <v>0</v>
      </c>
      <c r="L46" s="47">
        <f t="shared" si="1"/>
        <v>0</v>
      </c>
      <c r="M46" s="63" t="str">
        <f t="shared" si="0"/>
        <v>- // -</v>
      </c>
      <c r="N46" s="51"/>
    </row>
    <row r="47" spans="1:14" s="1" customFormat="1" ht="24" customHeight="1" x14ac:dyDescent="0.2">
      <c r="A47" s="58" t="s">
        <v>68</v>
      </c>
      <c r="B47" s="68" t="s">
        <v>49</v>
      </c>
      <c r="C47" s="69"/>
      <c r="D47" s="69"/>
      <c r="E47" s="69"/>
      <c r="F47" s="69"/>
      <c r="G47" s="69"/>
      <c r="H47" s="70"/>
      <c r="I47" s="62" t="s">
        <v>27</v>
      </c>
      <c r="J47" s="42">
        <f>J48+J49</f>
        <v>0</v>
      </c>
      <c r="K47" s="42">
        <v>0</v>
      </c>
      <c r="L47" s="47">
        <f t="shared" si="1"/>
        <v>0</v>
      </c>
      <c r="M47" s="63" t="str">
        <f t="shared" si="0"/>
        <v>- // -</v>
      </c>
      <c r="N47" s="51"/>
    </row>
    <row r="48" spans="1:14" s="1" customFormat="1" ht="12" x14ac:dyDescent="0.2">
      <c r="A48" s="58" t="s">
        <v>69</v>
      </c>
      <c r="B48" s="43" t="s">
        <v>51</v>
      </c>
      <c r="C48" s="44"/>
      <c r="D48" s="44"/>
      <c r="E48" s="44"/>
      <c r="F48" s="44"/>
      <c r="G48" s="44"/>
      <c r="H48" s="45"/>
      <c r="I48" s="62" t="s">
        <v>27</v>
      </c>
      <c r="J48" s="42">
        <v>0</v>
      </c>
      <c r="K48" s="42">
        <v>0</v>
      </c>
      <c r="L48" s="47">
        <f t="shared" si="1"/>
        <v>0</v>
      </c>
      <c r="M48" s="63" t="str">
        <f t="shared" si="0"/>
        <v>- // -</v>
      </c>
      <c r="N48" s="51"/>
    </row>
    <row r="49" spans="1:14" s="1" customFormat="1" ht="12" x14ac:dyDescent="0.2">
      <c r="A49" s="58" t="s">
        <v>70</v>
      </c>
      <c r="B49" s="43" t="s">
        <v>53</v>
      </c>
      <c r="C49" s="44"/>
      <c r="D49" s="44"/>
      <c r="E49" s="44"/>
      <c r="F49" s="44"/>
      <c r="G49" s="44"/>
      <c r="H49" s="45"/>
      <c r="I49" s="62" t="s">
        <v>27</v>
      </c>
      <c r="J49" s="42">
        <v>0</v>
      </c>
      <c r="K49" s="42">
        <v>0</v>
      </c>
      <c r="L49" s="47">
        <f t="shared" si="1"/>
        <v>0</v>
      </c>
      <c r="M49" s="63" t="str">
        <f t="shared" si="0"/>
        <v>- // -</v>
      </c>
      <c r="N49" s="51"/>
    </row>
    <row r="50" spans="1:14" s="1" customFormat="1" ht="12" x14ac:dyDescent="0.2">
      <c r="A50" s="58" t="s">
        <v>71</v>
      </c>
      <c r="B50" s="59" t="s">
        <v>55</v>
      </c>
      <c r="C50" s="60"/>
      <c r="D50" s="60"/>
      <c r="E50" s="60"/>
      <c r="F50" s="60"/>
      <c r="G50" s="60"/>
      <c r="H50" s="61"/>
      <c r="I50" s="62" t="s">
        <v>27</v>
      </c>
      <c r="J50" s="42"/>
      <c r="K50" s="113">
        <v>0.91</v>
      </c>
      <c r="L50" s="114">
        <f t="shared" si="1"/>
        <v>0.91</v>
      </c>
      <c r="M50" s="63" t="str">
        <f t="shared" si="0"/>
        <v>- // -</v>
      </c>
      <c r="N50" s="51"/>
    </row>
    <row r="51" spans="1:14" s="1" customFormat="1" ht="12" x14ac:dyDescent="0.2">
      <c r="A51" s="58" t="s">
        <v>72</v>
      </c>
      <c r="B51" s="59" t="s">
        <v>73</v>
      </c>
      <c r="C51" s="60"/>
      <c r="D51" s="60"/>
      <c r="E51" s="60"/>
      <c r="F51" s="60"/>
      <c r="G51" s="60"/>
      <c r="H51" s="61"/>
      <c r="I51" s="62" t="s">
        <v>27</v>
      </c>
      <c r="J51" s="42">
        <f>J52+J53+J58+J59</f>
        <v>0</v>
      </c>
      <c r="K51" s="42">
        <v>92.322668410000006</v>
      </c>
      <c r="L51" s="47">
        <f t="shared" si="1"/>
        <v>92.322668410000006</v>
      </c>
      <c r="M51" s="63" t="str">
        <f t="shared" si="0"/>
        <v>- // -</v>
      </c>
      <c r="N51" s="51"/>
    </row>
    <row r="52" spans="1:14" s="1" customFormat="1" ht="12" x14ac:dyDescent="0.2">
      <c r="A52" s="58" t="s">
        <v>59</v>
      </c>
      <c r="B52" s="43" t="s">
        <v>74</v>
      </c>
      <c r="C52" s="44"/>
      <c r="D52" s="44"/>
      <c r="E52" s="44"/>
      <c r="F52" s="44"/>
      <c r="G52" s="44"/>
      <c r="H52" s="45"/>
      <c r="I52" s="62" t="s">
        <v>27</v>
      </c>
      <c r="J52" s="42">
        <v>0</v>
      </c>
      <c r="K52" s="42">
        <v>0</v>
      </c>
      <c r="L52" s="47">
        <f t="shared" si="1"/>
        <v>0</v>
      </c>
      <c r="M52" s="63" t="str">
        <f t="shared" si="0"/>
        <v>- // -</v>
      </c>
      <c r="N52" s="51"/>
    </row>
    <row r="53" spans="1:14" s="1" customFormat="1" ht="12" x14ac:dyDescent="0.2">
      <c r="A53" s="58" t="s">
        <v>60</v>
      </c>
      <c r="B53" s="43" t="s">
        <v>75</v>
      </c>
      <c r="C53" s="44"/>
      <c r="D53" s="44"/>
      <c r="E53" s="44"/>
      <c r="F53" s="44"/>
      <c r="G53" s="44"/>
      <c r="H53" s="45"/>
      <c r="I53" s="62" t="s">
        <v>27</v>
      </c>
      <c r="J53" s="42">
        <f>J54+J57</f>
        <v>0</v>
      </c>
      <c r="K53" s="42">
        <v>83.850961040000001</v>
      </c>
      <c r="L53" s="47">
        <f t="shared" si="1"/>
        <v>83.850961040000001</v>
      </c>
      <c r="M53" s="63" t="str">
        <f t="shared" si="0"/>
        <v>- // -</v>
      </c>
      <c r="N53" s="51"/>
    </row>
    <row r="54" spans="1:14" s="1" customFormat="1" ht="12" x14ac:dyDescent="0.2">
      <c r="A54" s="58" t="s">
        <v>76</v>
      </c>
      <c r="B54" s="54" t="s">
        <v>77</v>
      </c>
      <c r="C54" s="55"/>
      <c r="D54" s="55"/>
      <c r="E54" s="55"/>
      <c r="F54" s="55"/>
      <c r="G54" s="55"/>
      <c r="H54" s="56"/>
      <c r="I54" s="62" t="s">
        <v>27</v>
      </c>
      <c r="J54" s="42">
        <f>J55+J56</f>
        <v>0</v>
      </c>
      <c r="K54" s="42">
        <v>83.838799690000002</v>
      </c>
      <c r="L54" s="47">
        <f t="shared" si="1"/>
        <v>83.838799690000002</v>
      </c>
      <c r="M54" s="63" t="str">
        <f t="shared" si="0"/>
        <v>- // -</v>
      </c>
      <c r="N54" s="51"/>
    </row>
    <row r="55" spans="1:14" s="1" customFormat="1" ht="12" customHeight="1" x14ac:dyDescent="0.2">
      <c r="A55" s="58" t="s">
        <v>78</v>
      </c>
      <c r="B55" s="115" t="s">
        <v>79</v>
      </c>
      <c r="C55" s="116"/>
      <c r="D55" s="116"/>
      <c r="E55" s="116"/>
      <c r="F55" s="116"/>
      <c r="G55" s="116"/>
      <c r="H55" s="117"/>
      <c r="I55" s="62" t="s">
        <v>27</v>
      </c>
      <c r="J55" s="42"/>
      <c r="K55" s="42">
        <v>83.838799690000002</v>
      </c>
      <c r="L55" s="47">
        <f t="shared" si="1"/>
        <v>83.838799690000002</v>
      </c>
      <c r="M55" s="63" t="str">
        <f t="shared" si="0"/>
        <v>- // -</v>
      </c>
      <c r="N55" s="51"/>
    </row>
    <row r="56" spans="1:14" s="1" customFormat="1" ht="12" x14ac:dyDescent="0.2">
      <c r="A56" s="58" t="s">
        <v>80</v>
      </c>
      <c r="B56" s="115" t="s">
        <v>81</v>
      </c>
      <c r="C56" s="116"/>
      <c r="D56" s="116"/>
      <c r="E56" s="116"/>
      <c r="F56" s="116"/>
      <c r="G56" s="116"/>
      <c r="H56" s="117"/>
      <c r="I56" s="62" t="s">
        <v>27</v>
      </c>
      <c r="J56" s="42">
        <v>0</v>
      </c>
      <c r="K56" s="42">
        <v>0</v>
      </c>
      <c r="L56" s="47">
        <f t="shared" si="1"/>
        <v>0</v>
      </c>
      <c r="M56" s="63" t="str">
        <f t="shared" si="0"/>
        <v>- // -</v>
      </c>
      <c r="N56" s="51"/>
    </row>
    <row r="57" spans="1:14" s="1" customFormat="1" ht="12" x14ac:dyDescent="0.2">
      <c r="A57" s="58" t="s">
        <v>82</v>
      </c>
      <c r="B57" s="54" t="s">
        <v>83</v>
      </c>
      <c r="C57" s="55"/>
      <c r="D57" s="55"/>
      <c r="E57" s="55"/>
      <c r="F57" s="55"/>
      <c r="G57" s="55"/>
      <c r="H57" s="56"/>
      <c r="I57" s="62" t="s">
        <v>27</v>
      </c>
      <c r="J57" s="42"/>
      <c r="K57" s="118">
        <v>1.216135E-2</v>
      </c>
      <c r="L57" s="114">
        <f t="shared" si="1"/>
        <v>1.216135E-2</v>
      </c>
      <c r="M57" s="63" t="str">
        <f t="shared" si="0"/>
        <v>- // -</v>
      </c>
      <c r="N57" s="51"/>
    </row>
    <row r="58" spans="1:14" s="1" customFormat="1" ht="12" x14ac:dyDescent="0.2">
      <c r="A58" s="58" t="s">
        <v>61</v>
      </c>
      <c r="B58" s="43" t="s">
        <v>84</v>
      </c>
      <c r="C58" s="44"/>
      <c r="D58" s="44"/>
      <c r="E58" s="44"/>
      <c r="F58" s="44"/>
      <c r="G58" s="44"/>
      <c r="H58" s="45"/>
      <c r="I58" s="62" t="s">
        <v>27</v>
      </c>
      <c r="J58" s="42"/>
      <c r="K58" s="42">
        <v>8.471707369999999</v>
      </c>
      <c r="L58" s="47">
        <f t="shared" si="1"/>
        <v>8.471707369999999</v>
      </c>
      <c r="M58" s="63" t="str">
        <f t="shared" si="0"/>
        <v>- // -</v>
      </c>
      <c r="N58" s="51"/>
    </row>
    <row r="59" spans="1:14" s="1" customFormat="1" ht="12" x14ac:dyDescent="0.2">
      <c r="A59" s="58" t="s">
        <v>85</v>
      </c>
      <c r="B59" s="43" t="s">
        <v>86</v>
      </c>
      <c r="C59" s="44"/>
      <c r="D59" s="44"/>
      <c r="E59" s="44"/>
      <c r="F59" s="44"/>
      <c r="G59" s="44"/>
      <c r="H59" s="45"/>
      <c r="I59" s="62" t="s">
        <v>27</v>
      </c>
      <c r="J59" s="42"/>
      <c r="K59" s="42"/>
      <c r="L59" s="47">
        <f t="shared" si="1"/>
        <v>0</v>
      </c>
      <c r="M59" s="63" t="str">
        <f t="shared" si="0"/>
        <v>- // -</v>
      </c>
      <c r="N59" s="51"/>
    </row>
    <row r="60" spans="1:14" s="1" customFormat="1" ht="12" x14ac:dyDescent="0.2">
      <c r="A60" s="58" t="s">
        <v>87</v>
      </c>
      <c r="B60" s="59" t="s">
        <v>88</v>
      </c>
      <c r="C60" s="60"/>
      <c r="D60" s="60"/>
      <c r="E60" s="60"/>
      <c r="F60" s="60"/>
      <c r="G60" s="60"/>
      <c r="H60" s="61"/>
      <c r="I60" s="62" t="s">
        <v>27</v>
      </c>
      <c r="J60" s="42">
        <f>SUM(J61:J65)</f>
        <v>0</v>
      </c>
      <c r="K60" s="42">
        <v>8.7121976700000001</v>
      </c>
      <c r="L60" s="47">
        <f t="shared" si="1"/>
        <v>8.7121976700000001</v>
      </c>
      <c r="M60" s="63" t="str">
        <f t="shared" si="0"/>
        <v>- // -</v>
      </c>
      <c r="N60" s="51"/>
    </row>
    <row r="61" spans="1:14" s="1" customFormat="1" ht="24" customHeight="1" x14ac:dyDescent="0.2">
      <c r="A61" s="58" t="s">
        <v>89</v>
      </c>
      <c r="B61" s="65" t="s">
        <v>90</v>
      </c>
      <c r="C61" s="66"/>
      <c r="D61" s="66"/>
      <c r="E61" s="66"/>
      <c r="F61" s="66"/>
      <c r="G61" s="66"/>
      <c r="H61" s="67"/>
      <c r="I61" s="62" t="s">
        <v>27</v>
      </c>
      <c r="J61" s="42">
        <v>0</v>
      </c>
      <c r="K61" s="42">
        <v>0</v>
      </c>
      <c r="L61" s="47">
        <f t="shared" si="1"/>
        <v>0</v>
      </c>
      <c r="M61" s="63" t="str">
        <f t="shared" si="0"/>
        <v>- // -</v>
      </c>
      <c r="N61" s="51"/>
    </row>
    <row r="62" spans="1:14" s="1" customFormat="1" ht="24" customHeight="1" x14ac:dyDescent="0.2">
      <c r="A62" s="58" t="s">
        <v>91</v>
      </c>
      <c r="B62" s="65" t="s">
        <v>92</v>
      </c>
      <c r="C62" s="66"/>
      <c r="D62" s="66"/>
      <c r="E62" s="66"/>
      <c r="F62" s="66"/>
      <c r="G62" s="66"/>
      <c r="H62" s="67"/>
      <c r="I62" s="62" t="s">
        <v>27</v>
      </c>
      <c r="J62" s="42">
        <v>0</v>
      </c>
      <c r="K62" s="42">
        <v>0</v>
      </c>
      <c r="L62" s="47">
        <f t="shared" si="1"/>
        <v>0</v>
      </c>
      <c r="M62" s="63" t="str">
        <f t="shared" si="0"/>
        <v>- // -</v>
      </c>
      <c r="N62" s="51"/>
    </row>
    <row r="63" spans="1:14" s="1" customFormat="1" ht="12" x14ac:dyDescent="0.2">
      <c r="A63" s="58" t="s">
        <v>93</v>
      </c>
      <c r="B63" s="43" t="s">
        <v>94</v>
      </c>
      <c r="C63" s="44"/>
      <c r="D63" s="44"/>
      <c r="E63" s="44"/>
      <c r="F63" s="44"/>
      <c r="G63" s="44"/>
      <c r="H63" s="45"/>
      <c r="I63" s="62" t="s">
        <v>27</v>
      </c>
      <c r="J63" s="42">
        <v>0</v>
      </c>
      <c r="K63" s="42">
        <v>0</v>
      </c>
      <c r="L63" s="47">
        <f t="shared" si="1"/>
        <v>0</v>
      </c>
      <c r="M63" s="63" t="str">
        <f t="shared" si="0"/>
        <v>- // -</v>
      </c>
      <c r="N63" s="51"/>
    </row>
    <row r="64" spans="1:14" s="1" customFormat="1" ht="12" x14ac:dyDescent="0.2">
      <c r="A64" s="58" t="s">
        <v>95</v>
      </c>
      <c r="B64" s="43" t="s">
        <v>96</v>
      </c>
      <c r="C64" s="44"/>
      <c r="D64" s="44"/>
      <c r="E64" s="44"/>
      <c r="F64" s="44"/>
      <c r="G64" s="44"/>
      <c r="H64" s="45"/>
      <c r="I64" s="62" t="s">
        <v>27</v>
      </c>
      <c r="J64" s="42">
        <v>0</v>
      </c>
      <c r="K64" s="42">
        <v>0</v>
      </c>
      <c r="L64" s="47">
        <f t="shared" si="1"/>
        <v>0</v>
      </c>
      <c r="M64" s="63" t="str">
        <f t="shared" si="0"/>
        <v>- // -</v>
      </c>
      <c r="N64" s="51"/>
    </row>
    <row r="65" spans="1:16" s="1" customFormat="1" ht="12" x14ac:dyDescent="0.2">
      <c r="A65" s="58" t="s">
        <v>97</v>
      </c>
      <c r="B65" s="43" t="s">
        <v>98</v>
      </c>
      <c r="C65" s="44"/>
      <c r="D65" s="44"/>
      <c r="E65" s="44"/>
      <c r="F65" s="44"/>
      <c r="G65" s="44"/>
      <c r="H65" s="45"/>
      <c r="I65" s="62" t="s">
        <v>27</v>
      </c>
      <c r="J65" s="42"/>
      <c r="K65" s="42">
        <v>8.7121976700000001</v>
      </c>
      <c r="L65" s="47">
        <f t="shared" si="1"/>
        <v>8.7121976700000001</v>
      </c>
      <c r="M65" s="63" t="str">
        <f t="shared" si="0"/>
        <v>- // -</v>
      </c>
      <c r="N65" s="51"/>
    </row>
    <row r="66" spans="1:16" s="1" customFormat="1" ht="12" x14ac:dyDescent="0.2">
      <c r="A66" s="58" t="s">
        <v>99</v>
      </c>
      <c r="B66" s="59" t="s">
        <v>100</v>
      </c>
      <c r="C66" s="60"/>
      <c r="D66" s="60"/>
      <c r="E66" s="60"/>
      <c r="F66" s="60"/>
      <c r="G66" s="60"/>
      <c r="H66" s="61"/>
      <c r="I66" s="62" t="s">
        <v>27</v>
      </c>
      <c r="J66" s="42"/>
      <c r="K66" s="42">
        <v>44.923969579999998</v>
      </c>
      <c r="L66" s="47">
        <f t="shared" si="1"/>
        <v>44.923969579999998</v>
      </c>
      <c r="M66" s="63" t="str">
        <f t="shared" si="0"/>
        <v>- // -</v>
      </c>
      <c r="N66" s="51"/>
    </row>
    <row r="67" spans="1:16" s="1" customFormat="1" ht="12" x14ac:dyDescent="0.2">
      <c r="A67" s="58" t="s">
        <v>101</v>
      </c>
      <c r="B67" s="59" t="s">
        <v>102</v>
      </c>
      <c r="C67" s="60"/>
      <c r="D67" s="60"/>
      <c r="E67" s="60"/>
      <c r="F67" s="60"/>
      <c r="G67" s="60"/>
      <c r="H67" s="61"/>
      <c r="I67" s="62" t="s">
        <v>27</v>
      </c>
      <c r="J67" s="42"/>
      <c r="K67" s="42">
        <v>162.35031890000002</v>
      </c>
      <c r="L67" s="47">
        <f t="shared" si="1"/>
        <v>162.35031890000002</v>
      </c>
      <c r="M67" s="63" t="str">
        <f t="shared" si="0"/>
        <v>- // -</v>
      </c>
      <c r="N67" s="51"/>
    </row>
    <row r="68" spans="1:16" s="1" customFormat="1" ht="12" x14ac:dyDescent="0.2">
      <c r="A68" s="58" t="s">
        <v>103</v>
      </c>
      <c r="B68" s="59" t="s">
        <v>104</v>
      </c>
      <c r="C68" s="60"/>
      <c r="D68" s="60"/>
      <c r="E68" s="60"/>
      <c r="F68" s="60"/>
      <c r="G68" s="60"/>
      <c r="H68" s="61"/>
      <c r="I68" s="62" t="s">
        <v>27</v>
      </c>
      <c r="J68" s="42">
        <f>J69+J70</f>
        <v>0</v>
      </c>
      <c r="K68" s="42">
        <v>30.825346739999997</v>
      </c>
      <c r="L68" s="47">
        <f t="shared" si="1"/>
        <v>30.825346739999997</v>
      </c>
      <c r="M68" s="63" t="str">
        <f t="shared" si="0"/>
        <v>- // -</v>
      </c>
      <c r="N68" s="51"/>
    </row>
    <row r="69" spans="1:16" s="1" customFormat="1" ht="12" x14ac:dyDescent="0.2">
      <c r="A69" s="58" t="s">
        <v>105</v>
      </c>
      <c r="B69" s="43" t="s">
        <v>106</v>
      </c>
      <c r="C69" s="44"/>
      <c r="D69" s="44"/>
      <c r="E69" s="44"/>
      <c r="F69" s="44"/>
      <c r="G69" s="44"/>
      <c r="H69" s="45"/>
      <c r="I69" s="62" t="s">
        <v>27</v>
      </c>
      <c r="J69" s="42"/>
      <c r="K69" s="42">
        <v>30.448096739999997</v>
      </c>
      <c r="L69" s="47">
        <f t="shared" si="1"/>
        <v>30.448096739999997</v>
      </c>
      <c r="M69" s="63" t="str">
        <f t="shared" si="0"/>
        <v>- // -</v>
      </c>
      <c r="N69" s="51"/>
    </row>
    <row r="70" spans="1:16" s="1" customFormat="1" ht="12" x14ac:dyDescent="0.2">
      <c r="A70" s="58" t="s">
        <v>107</v>
      </c>
      <c r="B70" s="43" t="s">
        <v>108</v>
      </c>
      <c r="C70" s="44"/>
      <c r="D70" s="44"/>
      <c r="E70" s="44"/>
      <c r="F70" s="44"/>
      <c r="G70" s="44"/>
      <c r="H70" s="45"/>
      <c r="I70" s="62" t="s">
        <v>27</v>
      </c>
      <c r="J70" s="42"/>
      <c r="K70" s="118">
        <v>0.37724999999999997</v>
      </c>
      <c r="L70" s="114">
        <f t="shared" si="1"/>
        <v>0.37724999999999997</v>
      </c>
      <c r="M70" s="63" t="str">
        <f t="shared" si="0"/>
        <v>- // -</v>
      </c>
      <c r="N70" s="51"/>
    </row>
    <row r="71" spans="1:16" s="1" customFormat="1" ht="12" x14ac:dyDescent="0.2">
      <c r="A71" s="58" t="s">
        <v>109</v>
      </c>
      <c r="B71" s="59" t="s">
        <v>110</v>
      </c>
      <c r="C71" s="60"/>
      <c r="D71" s="60"/>
      <c r="E71" s="60"/>
      <c r="F71" s="60"/>
      <c r="G71" s="60"/>
      <c r="H71" s="61"/>
      <c r="I71" s="62" t="s">
        <v>27</v>
      </c>
      <c r="J71" s="42">
        <f>J72+J73+J74</f>
        <v>0</v>
      </c>
      <c r="K71" s="42">
        <v>7.6646302400000001</v>
      </c>
      <c r="L71" s="47">
        <f t="shared" si="1"/>
        <v>7.6646302400000001</v>
      </c>
      <c r="M71" s="63" t="str">
        <f t="shared" si="0"/>
        <v>- // -</v>
      </c>
      <c r="N71" s="51"/>
    </row>
    <row r="72" spans="1:16" s="1" customFormat="1" ht="12" x14ac:dyDescent="0.2">
      <c r="A72" s="58" t="s">
        <v>111</v>
      </c>
      <c r="B72" s="43" t="s">
        <v>112</v>
      </c>
      <c r="C72" s="44"/>
      <c r="D72" s="44"/>
      <c r="E72" s="44"/>
      <c r="F72" s="44"/>
      <c r="G72" s="44"/>
      <c r="H72" s="45"/>
      <c r="I72" s="62" t="s">
        <v>27</v>
      </c>
      <c r="J72" s="42"/>
      <c r="K72" s="42">
        <v>5.73340593</v>
      </c>
      <c r="L72" s="47">
        <f t="shared" si="1"/>
        <v>5.73340593</v>
      </c>
      <c r="M72" s="63" t="str">
        <f t="shared" si="0"/>
        <v>- // -</v>
      </c>
      <c r="N72" s="51"/>
    </row>
    <row r="73" spans="1:16" s="1" customFormat="1" ht="12" x14ac:dyDescent="0.2">
      <c r="A73" s="58" t="s">
        <v>113</v>
      </c>
      <c r="B73" s="43" t="s">
        <v>114</v>
      </c>
      <c r="C73" s="44"/>
      <c r="D73" s="44"/>
      <c r="E73" s="44"/>
      <c r="F73" s="44"/>
      <c r="G73" s="44"/>
      <c r="H73" s="45"/>
      <c r="I73" s="62" t="s">
        <v>27</v>
      </c>
      <c r="J73" s="42"/>
      <c r="K73" s="42">
        <v>1.5401888400000001</v>
      </c>
      <c r="L73" s="47">
        <f t="shared" si="1"/>
        <v>1.5401888400000001</v>
      </c>
      <c r="M73" s="63" t="str">
        <f t="shared" si="0"/>
        <v>- // -</v>
      </c>
      <c r="N73" s="51"/>
    </row>
    <row r="74" spans="1:16" s="1" customFormat="1" ht="12.75" thickBot="1" x14ac:dyDescent="0.25">
      <c r="A74" s="97" t="s">
        <v>115</v>
      </c>
      <c r="B74" s="119" t="s">
        <v>116</v>
      </c>
      <c r="C74" s="120"/>
      <c r="D74" s="120"/>
      <c r="E74" s="120"/>
      <c r="F74" s="120"/>
      <c r="G74" s="120"/>
      <c r="H74" s="121"/>
      <c r="I74" s="101" t="s">
        <v>27</v>
      </c>
      <c r="J74" s="102"/>
      <c r="K74" s="122">
        <v>0.39103547</v>
      </c>
      <c r="L74" s="85">
        <f t="shared" si="1"/>
        <v>0.39103547</v>
      </c>
      <c r="M74" s="103" t="str">
        <f t="shared" si="0"/>
        <v>- // -</v>
      </c>
      <c r="N74" s="104"/>
      <c r="O74" s="46"/>
      <c r="P74" s="46"/>
    </row>
    <row r="75" spans="1:16" s="1" customFormat="1" ht="12" x14ac:dyDescent="0.2">
      <c r="A75" s="123" t="s">
        <v>117</v>
      </c>
      <c r="B75" s="124" t="s">
        <v>118</v>
      </c>
      <c r="C75" s="125"/>
      <c r="D75" s="125"/>
      <c r="E75" s="125"/>
      <c r="F75" s="125"/>
      <c r="G75" s="125"/>
      <c r="H75" s="126"/>
      <c r="I75" s="127" t="s">
        <v>27</v>
      </c>
      <c r="J75" s="128"/>
      <c r="K75" s="86"/>
      <c r="L75" s="86">
        <f t="shared" si="1"/>
        <v>0</v>
      </c>
      <c r="M75" s="129" t="str">
        <f t="shared" si="0"/>
        <v>- // -</v>
      </c>
      <c r="N75" s="130"/>
    </row>
    <row r="76" spans="1:16" s="1" customFormat="1" ht="12" x14ac:dyDescent="0.2">
      <c r="A76" s="58" t="s">
        <v>119</v>
      </c>
      <c r="B76" s="43" t="s">
        <v>120</v>
      </c>
      <c r="C76" s="44"/>
      <c r="D76" s="44"/>
      <c r="E76" s="44"/>
      <c r="F76" s="44"/>
      <c r="G76" s="44"/>
      <c r="H76" s="45"/>
      <c r="I76" s="62" t="s">
        <v>27</v>
      </c>
      <c r="J76" s="48"/>
      <c r="K76" s="114">
        <v>9.6554596899999989</v>
      </c>
      <c r="L76" s="114">
        <f t="shared" si="1"/>
        <v>9.6554596899999989</v>
      </c>
      <c r="M76" s="63" t="str">
        <f t="shared" si="0"/>
        <v>- // -</v>
      </c>
      <c r="N76" s="51"/>
    </row>
    <row r="77" spans="1:16" s="1" customFormat="1" ht="12" x14ac:dyDescent="0.2">
      <c r="A77" s="58" t="s">
        <v>121</v>
      </c>
      <c r="B77" s="43" t="s">
        <v>122</v>
      </c>
      <c r="C77" s="44"/>
      <c r="D77" s="44"/>
      <c r="E77" s="44"/>
      <c r="F77" s="44"/>
      <c r="G77" s="44"/>
      <c r="H77" s="45"/>
      <c r="I77" s="62" t="s">
        <v>27</v>
      </c>
      <c r="J77" s="42">
        <v>0</v>
      </c>
      <c r="K77" s="42">
        <v>0</v>
      </c>
      <c r="L77" s="47">
        <f t="shared" si="1"/>
        <v>0</v>
      </c>
      <c r="M77" s="63" t="str">
        <f t="shared" si="0"/>
        <v>- // -</v>
      </c>
      <c r="N77" s="51"/>
    </row>
    <row r="78" spans="1:16" s="1" customFormat="1" ht="12.75" thickBot="1" x14ac:dyDescent="0.25">
      <c r="A78" s="97" t="s">
        <v>123</v>
      </c>
      <c r="B78" s="119" t="s">
        <v>124</v>
      </c>
      <c r="C78" s="120"/>
      <c r="D78" s="120"/>
      <c r="E78" s="120"/>
      <c r="F78" s="120"/>
      <c r="G78" s="120"/>
      <c r="H78" s="121"/>
      <c r="I78" s="101" t="s">
        <v>27</v>
      </c>
      <c r="J78" s="42">
        <v>0</v>
      </c>
      <c r="K78" s="42">
        <v>26.364000000000001</v>
      </c>
      <c r="L78" s="85">
        <f t="shared" si="1"/>
        <v>26.364000000000001</v>
      </c>
      <c r="M78" s="103" t="str">
        <f t="shared" si="0"/>
        <v>- // -</v>
      </c>
      <c r="N78" s="104"/>
    </row>
    <row r="79" spans="1:16" s="1" customFormat="1" ht="12" x14ac:dyDescent="0.2">
      <c r="A79" s="105" t="s">
        <v>125</v>
      </c>
      <c r="B79" s="131" t="s">
        <v>126</v>
      </c>
      <c r="C79" s="132"/>
      <c r="D79" s="132"/>
      <c r="E79" s="132"/>
      <c r="F79" s="132"/>
      <c r="G79" s="132"/>
      <c r="H79" s="133"/>
      <c r="I79" s="109" t="s">
        <v>27</v>
      </c>
      <c r="J79" s="134">
        <f>J21-J36</f>
        <v>0</v>
      </c>
      <c r="K79" s="110">
        <v>-84.021000000000043</v>
      </c>
      <c r="L79" s="110">
        <f t="shared" si="1"/>
        <v>-84.021000000000043</v>
      </c>
      <c r="M79" s="111" t="str">
        <f t="shared" si="0"/>
        <v>- // -</v>
      </c>
      <c r="N79" s="112"/>
      <c r="P79" s="46"/>
    </row>
    <row r="80" spans="1:16" s="1" customFormat="1" ht="12" x14ac:dyDescent="0.2">
      <c r="A80" s="58" t="s">
        <v>127</v>
      </c>
      <c r="B80" s="59" t="s">
        <v>29</v>
      </c>
      <c r="C80" s="60"/>
      <c r="D80" s="60"/>
      <c r="E80" s="60"/>
      <c r="F80" s="60"/>
      <c r="G80" s="60"/>
      <c r="H80" s="61"/>
      <c r="I80" s="62" t="s">
        <v>27</v>
      </c>
      <c r="J80" s="48">
        <f>J22-J37</f>
        <v>0</v>
      </c>
      <c r="K80" s="47">
        <v>0</v>
      </c>
      <c r="L80" s="47">
        <f t="shared" si="1"/>
        <v>0</v>
      </c>
      <c r="M80" s="63" t="str">
        <f t="shared" si="0"/>
        <v>- // -</v>
      </c>
      <c r="N80" s="51"/>
    </row>
    <row r="81" spans="1:14" s="1" customFormat="1" ht="24" customHeight="1" x14ac:dyDescent="0.2">
      <c r="A81" s="58" t="s">
        <v>128</v>
      </c>
      <c r="B81" s="65" t="s">
        <v>31</v>
      </c>
      <c r="C81" s="66"/>
      <c r="D81" s="66"/>
      <c r="E81" s="66"/>
      <c r="F81" s="66"/>
      <c r="G81" s="66"/>
      <c r="H81" s="67"/>
      <c r="I81" s="62" t="s">
        <v>27</v>
      </c>
      <c r="J81" s="42">
        <v>0</v>
      </c>
      <c r="K81" s="42">
        <v>0</v>
      </c>
      <c r="L81" s="47">
        <f t="shared" si="1"/>
        <v>0</v>
      </c>
      <c r="M81" s="63" t="str">
        <f t="shared" si="0"/>
        <v>- // -</v>
      </c>
      <c r="N81" s="51"/>
    </row>
    <row r="82" spans="1:14" s="1" customFormat="1" ht="24" customHeight="1" x14ac:dyDescent="0.2">
      <c r="A82" s="58" t="s">
        <v>129</v>
      </c>
      <c r="B82" s="65" t="s">
        <v>33</v>
      </c>
      <c r="C82" s="66"/>
      <c r="D82" s="66"/>
      <c r="E82" s="66"/>
      <c r="F82" s="66"/>
      <c r="G82" s="66"/>
      <c r="H82" s="67"/>
      <c r="I82" s="62" t="s">
        <v>27</v>
      </c>
      <c r="J82" s="42">
        <v>0</v>
      </c>
      <c r="K82" s="42">
        <v>0</v>
      </c>
      <c r="L82" s="47">
        <f t="shared" si="1"/>
        <v>0</v>
      </c>
      <c r="M82" s="63" t="str">
        <f t="shared" si="0"/>
        <v>- // -</v>
      </c>
      <c r="N82" s="51"/>
    </row>
    <row r="83" spans="1:14" s="1" customFormat="1" ht="24" customHeight="1" x14ac:dyDescent="0.2">
      <c r="A83" s="58" t="s">
        <v>130</v>
      </c>
      <c r="B83" s="65" t="s">
        <v>35</v>
      </c>
      <c r="C83" s="66"/>
      <c r="D83" s="66"/>
      <c r="E83" s="66"/>
      <c r="F83" s="66"/>
      <c r="G83" s="66"/>
      <c r="H83" s="67"/>
      <c r="I83" s="62" t="s">
        <v>27</v>
      </c>
      <c r="J83" s="42">
        <v>0</v>
      </c>
      <c r="K83" s="42">
        <v>0</v>
      </c>
      <c r="L83" s="47">
        <f t="shared" si="1"/>
        <v>0</v>
      </c>
      <c r="M83" s="63" t="str">
        <f t="shared" si="0"/>
        <v>- // -</v>
      </c>
      <c r="N83" s="51"/>
    </row>
    <row r="84" spans="1:14" s="1" customFormat="1" ht="12" x14ac:dyDescent="0.2">
      <c r="A84" s="58" t="s">
        <v>131</v>
      </c>
      <c r="B84" s="59" t="s">
        <v>37</v>
      </c>
      <c r="C84" s="60"/>
      <c r="D84" s="60"/>
      <c r="E84" s="60"/>
      <c r="F84" s="60"/>
      <c r="G84" s="60"/>
      <c r="H84" s="61"/>
      <c r="I84" s="62" t="s">
        <v>27</v>
      </c>
      <c r="J84" s="42">
        <v>0</v>
      </c>
      <c r="K84" s="42">
        <v>0</v>
      </c>
      <c r="L84" s="47">
        <f t="shared" si="1"/>
        <v>0</v>
      </c>
      <c r="M84" s="63" t="str">
        <f t="shared" si="0"/>
        <v>- // -</v>
      </c>
      <c r="N84" s="51"/>
    </row>
    <row r="85" spans="1:14" s="1" customFormat="1" ht="12" x14ac:dyDescent="0.2">
      <c r="A85" s="58" t="s">
        <v>132</v>
      </c>
      <c r="B85" s="59" t="s">
        <v>39</v>
      </c>
      <c r="C85" s="60"/>
      <c r="D85" s="60"/>
      <c r="E85" s="60"/>
      <c r="F85" s="60"/>
      <c r="G85" s="60"/>
      <c r="H85" s="61"/>
      <c r="I85" s="62" t="s">
        <v>27</v>
      </c>
      <c r="J85" s="42">
        <f>J27-J42</f>
        <v>0</v>
      </c>
      <c r="K85" s="47">
        <v>-86.257000000000005</v>
      </c>
      <c r="L85" s="47">
        <f t="shared" si="1"/>
        <v>-86.257000000000005</v>
      </c>
      <c r="M85" s="63" t="str">
        <f t="shared" ref="M85:M148" si="2">IF(ROUND(J85,0)=0,"- // -",IF(J85&lt;0,1+(1-K85/J85),K85/J85))</f>
        <v>- // -</v>
      </c>
      <c r="N85" s="51"/>
    </row>
    <row r="86" spans="1:14" s="1" customFormat="1" ht="12" x14ac:dyDescent="0.2">
      <c r="A86" s="58" t="s">
        <v>133</v>
      </c>
      <c r="B86" s="59" t="s">
        <v>41</v>
      </c>
      <c r="C86" s="60"/>
      <c r="D86" s="60"/>
      <c r="E86" s="60"/>
      <c r="F86" s="60"/>
      <c r="G86" s="60"/>
      <c r="H86" s="61"/>
      <c r="I86" s="62" t="s">
        <v>27</v>
      </c>
      <c r="J86" s="42">
        <v>0</v>
      </c>
      <c r="K86" s="47">
        <v>0</v>
      </c>
      <c r="L86" s="47">
        <f t="shared" ref="L86:L149" si="3">K86-J86</f>
        <v>0</v>
      </c>
      <c r="M86" s="63" t="str">
        <f t="shared" si="2"/>
        <v>- // -</v>
      </c>
      <c r="N86" s="51"/>
    </row>
    <row r="87" spans="1:14" s="1" customFormat="1" ht="12" x14ac:dyDescent="0.2">
      <c r="A87" s="58" t="s">
        <v>134</v>
      </c>
      <c r="B87" s="59" t="s">
        <v>43</v>
      </c>
      <c r="C87" s="60"/>
      <c r="D87" s="60"/>
      <c r="E87" s="60"/>
      <c r="F87" s="60"/>
      <c r="G87" s="60"/>
      <c r="H87" s="61"/>
      <c r="I87" s="62" t="s">
        <v>27</v>
      </c>
      <c r="J87" s="42">
        <f>J29-J44</f>
        <v>0</v>
      </c>
      <c r="K87" s="114">
        <v>-5.2000000000000005E-2</v>
      </c>
      <c r="L87" s="114">
        <f t="shared" si="3"/>
        <v>-5.2000000000000005E-2</v>
      </c>
      <c r="M87" s="63" t="str">
        <f t="shared" si="2"/>
        <v>- // -</v>
      </c>
      <c r="N87" s="51"/>
    </row>
    <row r="88" spans="1:14" s="1" customFormat="1" ht="12" x14ac:dyDescent="0.2">
      <c r="A88" s="58" t="s">
        <v>135</v>
      </c>
      <c r="B88" s="59" t="s">
        <v>45</v>
      </c>
      <c r="C88" s="60"/>
      <c r="D88" s="60"/>
      <c r="E88" s="60"/>
      <c r="F88" s="60"/>
      <c r="G88" s="60"/>
      <c r="H88" s="61"/>
      <c r="I88" s="62" t="s">
        <v>27</v>
      </c>
      <c r="J88" s="42">
        <v>0</v>
      </c>
      <c r="K88" s="47">
        <v>0</v>
      </c>
      <c r="L88" s="47">
        <f t="shared" si="3"/>
        <v>0</v>
      </c>
      <c r="M88" s="63" t="str">
        <f t="shared" si="2"/>
        <v>- // -</v>
      </c>
      <c r="N88" s="51"/>
    </row>
    <row r="89" spans="1:14" s="1" customFormat="1" ht="12" x14ac:dyDescent="0.2">
      <c r="A89" s="58" t="s">
        <v>136</v>
      </c>
      <c r="B89" s="59" t="s">
        <v>47</v>
      </c>
      <c r="C89" s="60"/>
      <c r="D89" s="60"/>
      <c r="E89" s="60"/>
      <c r="F89" s="60"/>
      <c r="G89" s="60"/>
      <c r="H89" s="61"/>
      <c r="I89" s="62" t="s">
        <v>27</v>
      </c>
      <c r="J89" s="42">
        <v>0</v>
      </c>
      <c r="K89" s="47">
        <v>0</v>
      </c>
      <c r="L89" s="47">
        <f t="shared" si="3"/>
        <v>0</v>
      </c>
      <c r="M89" s="63" t="str">
        <f t="shared" si="2"/>
        <v>- // -</v>
      </c>
      <c r="N89" s="51"/>
    </row>
    <row r="90" spans="1:14" s="1" customFormat="1" ht="24" customHeight="1" x14ac:dyDescent="0.2">
      <c r="A90" s="58" t="s">
        <v>137</v>
      </c>
      <c r="B90" s="68" t="s">
        <v>49</v>
      </c>
      <c r="C90" s="69"/>
      <c r="D90" s="69"/>
      <c r="E90" s="69"/>
      <c r="F90" s="69"/>
      <c r="G90" s="69"/>
      <c r="H90" s="70"/>
      <c r="I90" s="62" t="s">
        <v>27</v>
      </c>
      <c r="J90" s="42">
        <v>0</v>
      </c>
      <c r="K90" s="47">
        <v>0</v>
      </c>
      <c r="L90" s="47">
        <f t="shared" si="3"/>
        <v>0</v>
      </c>
      <c r="M90" s="63" t="str">
        <f t="shared" si="2"/>
        <v>- // -</v>
      </c>
      <c r="N90" s="51"/>
    </row>
    <row r="91" spans="1:14" s="1" customFormat="1" ht="12" x14ac:dyDescent="0.2">
      <c r="A91" s="58" t="s">
        <v>138</v>
      </c>
      <c r="B91" s="43" t="s">
        <v>51</v>
      </c>
      <c r="C91" s="44"/>
      <c r="D91" s="44"/>
      <c r="E91" s="44"/>
      <c r="F91" s="44"/>
      <c r="G91" s="44"/>
      <c r="H91" s="45"/>
      <c r="I91" s="62" t="s">
        <v>27</v>
      </c>
      <c r="J91" s="42">
        <v>0</v>
      </c>
      <c r="K91" s="47">
        <v>0</v>
      </c>
      <c r="L91" s="47">
        <f t="shared" si="3"/>
        <v>0</v>
      </c>
      <c r="M91" s="63" t="str">
        <f t="shared" si="2"/>
        <v>- // -</v>
      </c>
      <c r="N91" s="51"/>
    </row>
    <row r="92" spans="1:14" s="1" customFormat="1" ht="12" x14ac:dyDescent="0.2">
      <c r="A92" s="58" t="s">
        <v>139</v>
      </c>
      <c r="B92" s="43" t="s">
        <v>53</v>
      </c>
      <c r="C92" s="44"/>
      <c r="D92" s="44"/>
      <c r="E92" s="44"/>
      <c r="F92" s="44"/>
      <c r="G92" s="44"/>
      <c r="H92" s="45"/>
      <c r="I92" s="62" t="s">
        <v>27</v>
      </c>
      <c r="J92" s="42">
        <v>0</v>
      </c>
      <c r="K92" s="47">
        <v>0</v>
      </c>
      <c r="L92" s="47">
        <f t="shared" si="3"/>
        <v>0</v>
      </c>
      <c r="M92" s="63" t="str">
        <f t="shared" si="2"/>
        <v>- // -</v>
      </c>
      <c r="N92" s="51"/>
    </row>
    <row r="93" spans="1:14" s="1" customFormat="1" ht="12" x14ac:dyDescent="0.2">
      <c r="A93" s="58" t="s">
        <v>140</v>
      </c>
      <c r="B93" s="59" t="s">
        <v>55</v>
      </c>
      <c r="C93" s="60"/>
      <c r="D93" s="60"/>
      <c r="E93" s="60"/>
      <c r="F93" s="60"/>
      <c r="G93" s="60"/>
      <c r="H93" s="61"/>
      <c r="I93" s="62" t="s">
        <v>27</v>
      </c>
      <c r="J93" s="42">
        <f>J35-J50</f>
        <v>0</v>
      </c>
      <c r="K93" s="47">
        <v>2.2879999999999998</v>
      </c>
      <c r="L93" s="47">
        <f t="shared" si="3"/>
        <v>2.2879999999999998</v>
      </c>
      <c r="M93" s="63" t="str">
        <f t="shared" si="2"/>
        <v>- // -</v>
      </c>
      <c r="N93" s="51"/>
    </row>
    <row r="94" spans="1:14" s="1" customFormat="1" ht="12" x14ac:dyDescent="0.2">
      <c r="A94" s="58" t="s">
        <v>141</v>
      </c>
      <c r="B94" s="71" t="s">
        <v>142</v>
      </c>
      <c r="C94" s="72"/>
      <c r="D94" s="72"/>
      <c r="E94" s="72"/>
      <c r="F94" s="72"/>
      <c r="G94" s="72"/>
      <c r="H94" s="73"/>
      <c r="I94" s="62" t="s">
        <v>27</v>
      </c>
      <c r="J94" s="42">
        <f>J95-J101</f>
        <v>0</v>
      </c>
      <c r="K94" s="47">
        <v>2.6620000000000008</v>
      </c>
      <c r="L94" s="47">
        <f t="shared" si="3"/>
        <v>2.6620000000000008</v>
      </c>
      <c r="M94" s="63" t="str">
        <f t="shared" si="2"/>
        <v>- // -</v>
      </c>
      <c r="N94" s="51"/>
    </row>
    <row r="95" spans="1:14" s="1" customFormat="1" ht="12" x14ac:dyDescent="0.2">
      <c r="A95" s="58" t="s">
        <v>143</v>
      </c>
      <c r="B95" s="59" t="s">
        <v>144</v>
      </c>
      <c r="C95" s="60"/>
      <c r="D95" s="60"/>
      <c r="E95" s="60"/>
      <c r="F95" s="60"/>
      <c r="G95" s="60"/>
      <c r="H95" s="61"/>
      <c r="I95" s="62" t="s">
        <v>27</v>
      </c>
      <c r="J95" s="42">
        <f>J96+J97+J98+J100</f>
        <v>0</v>
      </c>
      <c r="K95" s="47">
        <v>11.48</v>
      </c>
      <c r="L95" s="47">
        <f t="shared" si="3"/>
        <v>11.48</v>
      </c>
      <c r="M95" s="63" t="str">
        <f t="shared" si="2"/>
        <v>- // -</v>
      </c>
      <c r="N95" s="51"/>
    </row>
    <row r="96" spans="1:14" s="1" customFormat="1" ht="12" x14ac:dyDescent="0.2">
      <c r="A96" s="58" t="s">
        <v>145</v>
      </c>
      <c r="B96" s="43" t="s">
        <v>146</v>
      </c>
      <c r="C96" s="44"/>
      <c r="D96" s="44"/>
      <c r="E96" s="44"/>
      <c r="F96" s="44"/>
      <c r="G96" s="44"/>
      <c r="H96" s="45"/>
      <c r="I96" s="62" t="s">
        <v>27</v>
      </c>
      <c r="J96" s="48"/>
      <c r="K96" s="47"/>
      <c r="L96" s="47">
        <f t="shared" si="3"/>
        <v>0</v>
      </c>
      <c r="M96" s="63" t="str">
        <f t="shared" si="2"/>
        <v>- // -</v>
      </c>
      <c r="N96" s="51"/>
    </row>
    <row r="97" spans="1:14" s="1" customFormat="1" ht="12" x14ac:dyDescent="0.2">
      <c r="A97" s="58" t="s">
        <v>147</v>
      </c>
      <c r="B97" s="43" t="s">
        <v>148</v>
      </c>
      <c r="C97" s="44"/>
      <c r="D97" s="44"/>
      <c r="E97" s="44"/>
      <c r="F97" s="44"/>
      <c r="G97" s="44"/>
      <c r="H97" s="45"/>
      <c r="I97" s="62" t="s">
        <v>27</v>
      </c>
      <c r="J97" s="48"/>
      <c r="K97" s="47">
        <v>4.8769999999999998</v>
      </c>
      <c r="L97" s="47">
        <f t="shared" si="3"/>
        <v>4.8769999999999998</v>
      </c>
      <c r="M97" s="63" t="str">
        <f t="shared" si="2"/>
        <v>- // -</v>
      </c>
      <c r="N97" s="51"/>
    </row>
    <row r="98" spans="1:14" s="1" customFormat="1" ht="12" x14ac:dyDescent="0.2">
      <c r="A98" s="58" t="s">
        <v>149</v>
      </c>
      <c r="B98" s="43" t="s">
        <v>150</v>
      </c>
      <c r="C98" s="44"/>
      <c r="D98" s="44"/>
      <c r="E98" s="44"/>
      <c r="F98" s="44"/>
      <c r="G98" s="44"/>
      <c r="H98" s="45"/>
      <c r="I98" s="62" t="s">
        <v>27</v>
      </c>
      <c r="J98" s="48"/>
      <c r="K98" s="47"/>
      <c r="L98" s="47">
        <f t="shared" si="3"/>
        <v>0</v>
      </c>
      <c r="M98" s="63" t="str">
        <f t="shared" si="2"/>
        <v>- // -</v>
      </c>
      <c r="N98" s="51"/>
    </row>
    <row r="99" spans="1:14" s="1" customFormat="1" ht="12" x14ac:dyDescent="0.2">
      <c r="A99" s="58" t="s">
        <v>151</v>
      </c>
      <c r="B99" s="54" t="s">
        <v>152</v>
      </c>
      <c r="C99" s="55"/>
      <c r="D99" s="55"/>
      <c r="E99" s="55"/>
      <c r="F99" s="55"/>
      <c r="G99" s="55"/>
      <c r="H99" s="56"/>
      <c r="I99" s="62" t="s">
        <v>27</v>
      </c>
      <c r="J99" s="48"/>
      <c r="K99" s="47"/>
      <c r="L99" s="47">
        <f t="shared" si="3"/>
        <v>0</v>
      </c>
      <c r="M99" s="63" t="str">
        <f t="shared" si="2"/>
        <v>- // -</v>
      </c>
      <c r="N99" s="51"/>
    </row>
    <row r="100" spans="1:14" s="1" customFormat="1" ht="12" x14ac:dyDescent="0.2">
      <c r="A100" s="58" t="s">
        <v>153</v>
      </c>
      <c r="B100" s="43" t="s">
        <v>154</v>
      </c>
      <c r="C100" s="44"/>
      <c r="D100" s="44"/>
      <c r="E100" s="44"/>
      <c r="F100" s="44"/>
      <c r="G100" s="44"/>
      <c r="H100" s="45"/>
      <c r="I100" s="62" t="s">
        <v>27</v>
      </c>
      <c r="J100" s="48"/>
      <c r="K100" s="47">
        <v>6.6029999999999998</v>
      </c>
      <c r="L100" s="47">
        <f t="shared" si="3"/>
        <v>6.6029999999999998</v>
      </c>
      <c r="M100" s="63" t="str">
        <f t="shared" si="2"/>
        <v>- // -</v>
      </c>
      <c r="N100" s="51"/>
    </row>
    <row r="101" spans="1:14" s="1" customFormat="1" ht="12" x14ac:dyDescent="0.2">
      <c r="A101" s="58" t="s">
        <v>155</v>
      </c>
      <c r="B101" s="59" t="s">
        <v>110</v>
      </c>
      <c r="C101" s="60"/>
      <c r="D101" s="60"/>
      <c r="E101" s="60"/>
      <c r="F101" s="60"/>
      <c r="G101" s="60"/>
      <c r="H101" s="61"/>
      <c r="I101" s="62" t="s">
        <v>27</v>
      </c>
      <c r="J101" s="48">
        <f>J102+J103+J104</f>
        <v>0</v>
      </c>
      <c r="K101" s="47">
        <v>8.8179999999999996</v>
      </c>
      <c r="L101" s="47">
        <f t="shared" si="3"/>
        <v>8.8179999999999996</v>
      </c>
      <c r="M101" s="63" t="str">
        <f t="shared" si="2"/>
        <v>- // -</v>
      </c>
      <c r="N101" s="51"/>
    </row>
    <row r="102" spans="1:14" s="1" customFormat="1" ht="12" x14ac:dyDescent="0.2">
      <c r="A102" s="58" t="s">
        <v>156</v>
      </c>
      <c r="B102" s="43" t="s">
        <v>157</v>
      </c>
      <c r="C102" s="44"/>
      <c r="D102" s="44"/>
      <c r="E102" s="44"/>
      <c r="F102" s="44"/>
      <c r="G102" s="44"/>
      <c r="H102" s="45"/>
      <c r="I102" s="62" t="s">
        <v>27</v>
      </c>
      <c r="J102" s="48"/>
      <c r="K102" s="114">
        <v>0.23799860424000002</v>
      </c>
      <c r="L102" s="114">
        <f t="shared" si="3"/>
        <v>0.23799860424000002</v>
      </c>
      <c r="M102" s="63" t="str">
        <f t="shared" si="2"/>
        <v>- // -</v>
      </c>
      <c r="N102" s="51"/>
    </row>
    <row r="103" spans="1:14" s="1" customFormat="1" ht="12" x14ac:dyDescent="0.2">
      <c r="A103" s="58" t="s">
        <v>158</v>
      </c>
      <c r="B103" s="43" t="s">
        <v>159</v>
      </c>
      <c r="C103" s="44"/>
      <c r="D103" s="44"/>
      <c r="E103" s="44"/>
      <c r="F103" s="44"/>
      <c r="G103" s="44"/>
      <c r="H103" s="45"/>
      <c r="I103" s="62" t="s">
        <v>27</v>
      </c>
      <c r="J103" s="42"/>
      <c r="K103" s="42"/>
      <c r="L103" s="47">
        <f t="shared" si="3"/>
        <v>0</v>
      </c>
      <c r="M103" s="63" t="str">
        <f t="shared" si="2"/>
        <v>- // -</v>
      </c>
      <c r="N103" s="51"/>
    </row>
    <row r="104" spans="1:14" s="1" customFormat="1" ht="12" x14ac:dyDescent="0.2">
      <c r="A104" s="58" t="s">
        <v>160</v>
      </c>
      <c r="B104" s="43" t="s">
        <v>161</v>
      </c>
      <c r="C104" s="44"/>
      <c r="D104" s="44"/>
      <c r="E104" s="44"/>
      <c r="F104" s="44"/>
      <c r="G104" s="44"/>
      <c r="H104" s="45"/>
      <c r="I104" s="62" t="s">
        <v>27</v>
      </c>
      <c r="J104" s="48">
        <f>J105+J106</f>
        <v>0</v>
      </c>
      <c r="K104" s="47">
        <v>0</v>
      </c>
      <c r="L104" s="47">
        <f t="shared" si="3"/>
        <v>0</v>
      </c>
      <c r="M104" s="63" t="str">
        <f t="shared" si="2"/>
        <v>- // -</v>
      </c>
      <c r="N104" s="51"/>
    </row>
    <row r="105" spans="1:14" s="1" customFormat="1" ht="12" x14ac:dyDescent="0.2">
      <c r="A105" s="58" t="s">
        <v>162</v>
      </c>
      <c r="B105" s="54" t="s">
        <v>152</v>
      </c>
      <c r="C105" s="55"/>
      <c r="D105" s="55"/>
      <c r="E105" s="55"/>
      <c r="F105" s="55"/>
      <c r="G105" s="55"/>
      <c r="H105" s="56"/>
      <c r="I105" s="62" t="s">
        <v>27</v>
      </c>
      <c r="J105" s="48"/>
      <c r="K105" s="47"/>
      <c r="L105" s="47">
        <f t="shared" si="3"/>
        <v>0</v>
      </c>
      <c r="M105" s="63" t="str">
        <f t="shared" si="2"/>
        <v>- // -</v>
      </c>
      <c r="N105" s="51"/>
    </row>
    <row r="106" spans="1:14" s="1" customFormat="1" ht="12" x14ac:dyDescent="0.2">
      <c r="A106" s="58" t="s">
        <v>163</v>
      </c>
      <c r="B106" s="43" t="s">
        <v>164</v>
      </c>
      <c r="C106" s="44"/>
      <c r="D106" s="44"/>
      <c r="E106" s="44"/>
      <c r="F106" s="44"/>
      <c r="G106" s="44"/>
      <c r="H106" s="45"/>
      <c r="I106" s="62" t="s">
        <v>27</v>
      </c>
      <c r="J106" s="48"/>
      <c r="K106" s="114">
        <v>8.5800013957600001</v>
      </c>
      <c r="L106" s="114">
        <f t="shared" si="3"/>
        <v>8.5800013957600001</v>
      </c>
      <c r="M106" s="63" t="str">
        <f t="shared" si="2"/>
        <v>- // -</v>
      </c>
      <c r="N106" s="51"/>
    </row>
    <row r="107" spans="1:14" s="1" customFormat="1" ht="12" x14ac:dyDescent="0.2">
      <c r="A107" s="58" t="s">
        <v>165</v>
      </c>
      <c r="B107" s="71" t="s">
        <v>166</v>
      </c>
      <c r="C107" s="72"/>
      <c r="D107" s="72"/>
      <c r="E107" s="72"/>
      <c r="F107" s="72"/>
      <c r="G107" s="72"/>
      <c r="H107" s="73"/>
      <c r="I107" s="62" t="s">
        <v>27</v>
      </c>
      <c r="J107" s="48">
        <f>J79+J94</f>
        <v>0</v>
      </c>
      <c r="K107" s="47">
        <v>-81.359000000000037</v>
      </c>
      <c r="L107" s="47">
        <f t="shared" si="3"/>
        <v>-81.359000000000037</v>
      </c>
      <c r="M107" s="63" t="str">
        <f t="shared" si="2"/>
        <v>- // -</v>
      </c>
      <c r="N107" s="51"/>
    </row>
    <row r="108" spans="1:14" s="1" customFormat="1" ht="24" customHeight="1" x14ac:dyDescent="0.2">
      <c r="A108" s="58" t="s">
        <v>167</v>
      </c>
      <c r="B108" s="68" t="s">
        <v>168</v>
      </c>
      <c r="C108" s="69"/>
      <c r="D108" s="69"/>
      <c r="E108" s="69"/>
      <c r="F108" s="69"/>
      <c r="G108" s="69"/>
      <c r="H108" s="70"/>
      <c r="I108" s="62" t="s">
        <v>27</v>
      </c>
      <c r="J108" s="42">
        <v>0</v>
      </c>
      <c r="K108" s="42">
        <v>0</v>
      </c>
      <c r="L108" s="47">
        <f t="shared" si="3"/>
        <v>0</v>
      </c>
      <c r="M108" s="63" t="str">
        <f t="shared" si="2"/>
        <v>- // -</v>
      </c>
      <c r="N108" s="51"/>
    </row>
    <row r="109" spans="1:14" s="1" customFormat="1" ht="24" customHeight="1" x14ac:dyDescent="0.2">
      <c r="A109" s="58" t="s">
        <v>169</v>
      </c>
      <c r="B109" s="65" t="s">
        <v>31</v>
      </c>
      <c r="C109" s="66"/>
      <c r="D109" s="66"/>
      <c r="E109" s="66"/>
      <c r="F109" s="66"/>
      <c r="G109" s="66"/>
      <c r="H109" s="67"/>
      <c r="I109" s="62" t="s">
        <v>27</v>
      </c>
      <c r="J109" s="42">
        <v>0</v>
      </c>
      <c r="K109" s="42">
        <v>0</v>
      </c>
      <c r="L109" s="47">
        <f t="shared" si="3"/>
        <v>0</v>
      </c>
      <c r="M109" s="63" t="str">
        <f t="shared" si="2"/>
        <v>- // -</v>
      </c>
      <c r="N109" s="51"/>
    </row>
    <row r="110" spans="1:14" s="1" customFormat="1" ht="24" customHeight="1" x14ac:dyDescent="0.2">
      <c r="A110" s="58" t="s">
        <v>170</v>
      </c>
      <c r="B110" s="65" t="s">
        <v>33</v>
      </c>
      <c r="C110" s="66"/>
      <c r="D110" s="66"/>
      <c r="E110" s="66"/>
      <c r="F110" s="66"/>
      <c r="G110" s="66"/>
      <c r="H110" s="67"/>
      <c r="I110" s="62" t="s">
        <v>27</v>
      </c>
      <c r="J110" s="42">
        <v>0</v>
      </c>
      <c r="K110" s="42">
        <v>0</v>
      </c>
      <c r="L110" s="47">
        <f t="shared" si="3"/>
        <v>0</v>
      </c>
      <c r="M110" s="63" t="str">
        <f t="shared" si="2"/>
        <v>- // -</v>
      </c>
      <c r="N110" s="51"/>
    </row>
    <row r="111" spans="1:14" s="1" customFormat="1" ht="24" customHeight="1" x14ac:dyDescent="0.2">
      <c r="A111" s="58" t="s">
        <v>171</v>
      </c>
      <c r="B111" s="65" t="s">
        <v>35</v>
      </c>
      <c r="C111" s="66"/>
      <c r="D111" s="66"/>
      <c r="E111" s="66"/>
      <c r="F111" s="66"/>
      <c r="G111" s="66"/>
      <c r="H111" s="67"/>
      <c r="I111" s="62" t="s">
        <v>27</v>
      </c>
      <c r="J111" s="42">
        <v>0</v>
      </c>
      <c r="K111" s="42">
        <v>0</v>
      </c>
      <c r="L111" s="47">
        <f t="shared" si="3"/>
        <v>0</v>
      </c>
      <c r="M111" s="63" t="str">
        <f t="shared" si="2"/>
        <v>- // -</v>
      </c>
      <c r="N111" s="51"/>
    </row>
    <row r="112" spans="1:14" s="1" customFormat="1" ht="12" x14ac:dyDescent="0.2">
      <c r="A112" s="58" t="s">
        <v>172</v>
      </c>
      <c r="B112" s="59" t="s">
        <v>37</v>
      </c>
      <c r="C112" s="60"/>
      <c r="D112" s="60"/>
      <c r="E112" s="60"/>
      <c r="F112" s="60"/>
      <c r="G112" s="60"/>
      <c r="H112" s="61"/>
      <c r="I112" s="62" t="s">
        <v>27</v>
      </c>
      <c r="J112" s="42">
        <v>0</v>
      </c>
      <c r="K112" s="42">
        <v>0</v>
      </c>
      <c r="L112" s="47">
        <f t="shared" si="3"/>
        <v>0</v>
      </c>
      <c r="M112" s="63" t="str">
        <f t="shared" si="2"/>
        <v>- // -</v>
      </c>
      <c r="N112" s="51"/>
    </row>
    <row r="113" spans="1:14" s="1" customFormat="1" ht="12" x14ac:dyDescent="0.2">
      <c r="A113" s="58" t="s">
        <v>173</v>
      </c>
      <c r="B113" s="59" t="s">
        <v>39</v>
      </c>
      <c r="C113" s="60"/>
      <c r="D113" s="60"/>
      <c r="E113" s="60"/>
      <c r="F113" s="60"/>
      <c r="G113" s="60"/>
      <c r="H113" s="61"/>
      <c r="I113" s="62" t="s">
        <v>27</v>
      </c>
      <c r="J113" s="48"/>
      <c r="K113" s="47">
        <v>-86.291302559099108</v>
      </c>
      <c r="L113" s="47">
        <f t="shared" si="3"/>
        <v>-86.291302559099108</v>
      </c>
      <c r="M113" s="63" t="str">
        <f t="shared" si="2"/>
        <v>- // -</v>
      </c>
      <c r="N113" s="51"/>
    </row>
    <row r="114" spans="1:14" s="1" customFormat="1" ht="12" x14ac:dyDescent="0.2">
      <c r="A114" s="58" t="s">
        <v>174</v>
      </c>
      <c r="B114" s="59" t="s">
        <v>41</v>
      </c>
      <c r="C114" s="60"/>
      <c r="D114" s="60"/>
      <c r="E114" s="60"/>
      <c r="F114" s="60"/>
      <c r="G114" s="60"/>
      <c r="H114" s="61"/>
      <c r="I114" s="62" t="s">
        <v>27</v>
      </c>
      <c r="J114" s="42">
        <v>0</v>
      </c>
      <c r="K114" s="47">
        <v>0</v>
      </c>
      <c r="L114" s="47">
        <f t="shared" si="3"/>
        <v>0</v>
      </c>
      <c r="M114" s="63" t="str">
        <f t="shared" si="2"/>
        <v>- // -</v>
      </c>
      <c r="N114" s="51"/>
    </row>
    <row r="115" spans="1:14" s="1" customFormat="1" ht="12" x14ac:dyDescent="0.2">
      <c r="A115" s="58" t="s">
        <v>175</v>
      </c>
      <c r="B115" s="59" t="s">
        <v>43</v>
      </c>
      <c r="C115" s="60"/>
      <c r="D115" s="60"/>
      <c r="E115" s="60"/>
      <c r="F115" s="60"/>
      <c r="G115" s="60"/>
      <c r="H115" s="61"/>
      <c r="I115" s="62" t="s">
        <v>27</v>
      </c>
      <c r="J115" s="48"/>
      <c r="K115" s="114">
        <v>-5.1411024415007098E-2</v>
      </c>
      <c r="L115" s="114">
        <f t="shared" si="3"/>
        <v>-5.1411024415007098E-2</v>
      </c>
      <c r="M115" s="63" t="str">
        <f t="shared" si="2"/>
        <v>- // -</v>
      </c>
      <c r="N115" s="51"/>
    </row>
    <row r="116" spans="1:14" s="1" customFormat="1" ht="12" x14ac:dyDescent="0.2">
      <c r="A116" s="58" t="s">
        <v>176</v>
      </c>
      <c r="B116" s="59" t="s">
        <v>45</v>
      </c>
      <c r="C116" s="60"/>
      <c r="D116" s="60"/>
      <c r="E116" s="60"/>
      <c r="F116" s="60"/>
      <c r="G116" s="60"/>
      <c r="H116" s="61"/>
      <c r="I116" s="62" t="s">
        <v>27</v>
      </c>
      <c r="J116" s="42">
        <v>0</v>
      </c>
      <c r="K116" s="47">
        <v>0</v>
      </c>
      <c r="L116" s="47">
        <f t="shared" si="3"/>
        <v>0</v>
      </c>
      <c r="M116" s="63" t="str">
        <f t="shared" si="2"/>
        <v>- // -</v>
      </c>
      <c r="N116" s="51"/>
    </row>
    <row r="117" spans="1:14" s="1" customFormat="1" ht="12" x14ac:dyDescent="0.2">
      <c r="A117" s="58" t="s">
        <v>177</v>
      </c>
      <c r="B117" s="59" t="s">
        <v>47</v>
      </c>
      <c r="C117" s="60"/>
      <c r="D117" s="60"/>
      <c r="E117" s="60"/>
      <c r="F117" s="60"/>
      <c r="G117" s="60"/>
      <c r="H117" s="61"/>
      <c r="I117" s="62" t="s">
        <v>27</v>
      </c>
      <c r="J117" s="42">
        <v>0</v>
      </c>
      <c r="K117" s="47">
        <v>0</v>
      </c>
      <c r="L117" s="47">
        <f t="shared" si="3"/>
        <v>0</v>
      </c>
      <c r="M117" s="63" t="str">
        <f t="shared" si="2"/>
        <v>- // -</v>
      </c>
      <c r="N117" s="51"/>
    </row>
    <row r="118" spans="1:14" s="1" customFormat="1" ht="24" customHeight="1" x14ac:dyDescent="0.2">
      <c r="A118" s="58" t="s">
        <v>178</v>
      </c>
      <c r="B118" s="68" t="s">
        <v>49</v>
      </c>
      <c r="C118" s="69"/>
      <c r="D118" s="69"/>
      <c r="E118" s="69"/>
      <c r="F118" s="69"/>
      <c r="G118" s="69"/>
      <c r="H118" s="70"/>
      <c r="I118" s="62" t="s">
        <v>27</v>
      </c>
      <c r="J118" s="42">
        <v>0</v>
      </c>
      <c r="K118" s="47">
        <v>0</v>
      </c>
      <c r="L118" s="47">
        <f t="shared" si="3"/>
        <v>0</v>
      </c>
      <c r="M118" s="63" t="str">
        <f t="shared" si="2"/>
        <v>- // -</v>
      </c>
      <c r="N118" s="51"/>
    </row>
    <row r="119" spans="1:14" s="1" customFormat="1" ht="12" x14ac:dyDescent="0.2">
      <c r="A119" s="58" t="s">
        <v>179</v>
      </c>
      <c r="B119" s="43" t="s">
        <v>51</v>
      </c>
      <c r="C119" s="44"/>
      <c r="D119" s="44"/>
      <c r="E119" s="44"/>
      <c r="F119" s="44"/>
      <c r="G119" s="44"/>
      <c r="H119" s="45"/>
      <c r="I119" s="62" t="s">
        <v>27</v>
      </c>
      <c r="J119" s="42">
        <v>0</v>
      </c>
      <c r="K119" s="47">
        <v>0</v>
      </c>
      <c r="L119" s="47">
        <f t="shared" si="3"/>
        <v>0</v>
      </c>
      <c r="M119" s="63" t="str">
        <f t="shared" si="2"/>
        <v>- // -</v>
      </c>
      <c r="N119" s="51"/>
    </row>
    <row r="120" spans="1:14" s="1" customFormat="1" ht="12" x14ac:dyDescent="0.2">
      <c r="A120" s="58" t="s">
        <v>180</v>
      </c>
      <c r="B120" s="43" t="s">
        <v>53</v>
      </c>
      <c r="C120" s="44"/>
      <c r="D120" s="44"/>
      <c r="E120" s="44"/>
      <c r="F120" s="44"/>
      <c r="G120" s="44"/>
      <c r="H120" s="45"/>
      <c r="I120" s="62" t="s">
        <v>27</v>
      </c>
      <c r="J120" s="42">
        <v>0</v>
      </c>
      <c r="K120" s="47">
        <v>0</v>
      </c>
      <c r="L120" s="47">
        <f t="shared" si="3"/>
        <v>0</v>
      </c>
      <c r="M120" s="63" t="str">
        <f t="shared" si="2"/>
        <v>- // -</v>
      </c>
      <c r="N120" s="51"/>
    </row>
    <row r="121" spans="1:14" s="1" customFormat="1" ht="12" x14ac:dyDescent="0.2">
      <c r="A121" s="58" t="s">
        <v>181</v>
      </c>
      <c r="B121" s="59" t="s">
        <v>55</v>
      </c>
      <c r="C121" s="60"/>
      <c r="D121" s="60"/>
      <c r="E121" s="60"/>
      <c r="F121" s="60"/>
      <c r="G121" s="60"/>
      <c r="H121" s="61"/>
      <c r="I121" s="62" t="s">
        <v>27</v>
      </c>
      <c r="J121" s="48"/>
      <c r="K121" s="47">
        <v>4.9838179615749993</v>
      </c>
      <c r="L121" s="47">
        <f t="shared" si="3"/>
        <v>4.9838179615749993</v>
      </c>
      <c r="M121" s="63" t="str">
        <f t="shared" si="2"/>
        <v>- // -</v>
      </c>
      <c r="N121" s="51"/>
    </row>
    <row r="122" spans="1:14" s="1" customFormat="1" ht="12" x14ac:dyDescent="0.2">
      <c r="A122" s="58" t="s">
        <v>182</v>
      </c>
      <c r="B122" s="71" t="s">
        <v>183</v>
      </c>
      <c r="C122" s="72"/>
      <c r="D122" s="72"/>
      <c r="E122" s="72"/>
      <c r="F122" s="72"/>
      <c r="G122" s="72"/>
      <c r="H122" s="73"/>
      <c r="I122" s="62" t="s">
        <v>27</v>
      </c>
      <c r="J122" s="48">
        <f>J123+SUM(J127:J133)+J136</f>
        <v>0</v>
      </c>
      <c r="K122" s="114">
        <v>-16.416166900387843</v>
      </c>
      <c r="L122" s="114">
        <f t="shared" si="3"/>
        <v>-16.416166900387843</v>
      </c>
      <c r="M122" s="63" t="str">
        <f t="shared" si="2"/>
        <v>- // -</v>
      </c>
      <c r="N122" s="51"/>
    </row>
    <row r="123" spans="1:14" s="1" customFormat="1" ht="12" x14ac:dyDescent="0.2">
      <c r="A123" s="58" t="s">
        <v>184</v>
      </c>
      <c r="B123" s="59" t="s">
        <v>29</v>
      </c>
      <c r="C123" s="60"/>
      <c r="D123" s="60"/>
      <c r="E123" s="60"/>
      <c r="F123" s="60"/>
      <c r="G123" s="60"/>
      <c r="H123" s="61"/>
      <c r="I123" s="62" t="s">
        <v>27</v>
      </c>
      <c r="J123" s="48">
        <f>J124+J125+J126</f>
        <v>0</v>
      </c>
      <c r="K123" s="47">
        <v>0</v>
      </c>
      <c r="L123" s="47">
        <f t="shared" si="3"/>
        <v>0</v>
      </c>
      <c r="M123" s="63" t="str">
        <f t="shared" si="2"/>
        <v>- // -</v>
      </c>
      <c r="N123" s="51"/>
    </row>
    <row r="124" spans="1:14" s="1" customFormat="1" ht="24" customHeight="1" x14ac:dyDescent="0.2">
      <c r="A124" s="58" t="s">
        <v>185</v>
      </c>
      <c r="B124" s="65" t="s">
        <v>31</v>
      </c>
      <c r="C124" s="66"/>
      <c r="D124" s="66"/>
      <c r="E124" s="66"/>
      <c r="F124" s="66"/>
      <c r="G124" s="66"/>
      <c r="H124" s="67"/>
      <c r="I124" s="62" t="s">
        <v>27</v>
      </c>
      <c r="J124" s="42">
        <v>0</v>
      </c>
      <c r="K124" s="42">
        <v>0</v>
      </c>
      <c r="L124" s="47">
        <f t="shared" si="3"/>
        <v>0</v>
      </c>
      <c r="M124" s="63" t="str">
        <f t="shared" si="2"/>
        <v>- // -</v>
      </c>
      <c r="N124" s="51"/>
    </row>
    <row r="125" spans="1:14" s="1" customFormat="1" ht="24" customHeight="1" x14ac:dyDescent="0.2">
      <c r="A125" s="58" t="s">
        <v>186</v>
      </c>
      <c r="B125" s="65" t="s">
        <v>33</v>
      </c>
      <c r="C125" s="66"/>
      <c r="D125" s="66"/>
      <c r="E125" s="66"/>
      <c r="F125" s="66"/>
      <c r="G125" s="66"/>
      <c r="H125" s="67"/>
      <c r="I125" s="62" t="s">
        <v>27</v>
      </c>
      <c r="J125" s="42">
        <v>0</v>
      </c>
      <c r="K125" s="42">
        <v>0</v>
      </c>
      <c r="L125" s="47">
        <f t="shared" si="3"/>
        <v>0</v>
      </c>
      <c r="M125" s="63" t="str">
        <f t="shared" si="2"/>
        <v>- // -</v>
      </c>
      <c r="N125" s="51"/>
    </row>
    <row r="126" spans="1:14" s="1" customFormat="1" ht="24" customHeight="1" x14ac:dyDescent="0.2">
      <c r="A126" s="58" t="s">
        <v>187</v>
      </c>
      <c r="B126" s="65" t="s">
        <v>35</v>
      </c>
      <c r="C126" s="66"/>
      <c r="D126" s="66"/>
      <c r="E126" s="66"/>
      <c r="F126" s="66"/>
      <c r="G126" s="66"/>
      <c r="H126" s="67"/>
      <c r="I126" s="62" t="s">
        <v>27</v>
      </c>
      <c r="J126" s="42">
        <v>0</v>
      </c>
      <c r="K126" s="42">
        <v>0</v>
      </c>
      <c r="L126" s="47">
        <f t="shared" si="3"/>
        <v>0</v>
      </c>
      <c r="M126" s="63" t="str">
        <f t="shared" si="2"/>
        <v>- // -</v>
      </c>
      <c r="N126" s="51"/>
    </row>
    <row r="127" spans="1:14" s="1" customFormat="1" ht="12" x14ac:dyDescent="0.2">
      <c r="A127" s="58" t="s">
        <v>188</v>
      </c>
      <c r="B127" s="59" t="s">
        <v>189</v>
      </c>
      <c r="C127" s="60"/>
      <c r="D127" s="60"/>
      <c r="E127" s="60"/>
      <c r="F127" s="60"/>
      <c r="G127" s="60"/>
      <c r="H127" s="61"/>
      <c r="I127" s="62" t="s">
        <v>27</v>
      </c>
      <c r="J127" s="42">
        <v>0</v>
      </c>
      <c r="K127" s="42">
        <v>0</v>
      </c>
      <c r="L127" s="47">
        <f t="shared" si="3"/>
        <v>0</v>
      </c>
      <c r="M127" s="63" t="str">
        <f t="shared" si="2"/>
        <v>- // -</v>
      </c>
      <c r="N127" s="51"/>
    </row>
    <row r="128" spans="1:14" s="1" customFormat="1" ht="12" x14ac:dyDescent="0.2">
      <c r="A128" s="58" t="s">
        <v>190</v>
      </c>
      <c r="B128" s="59" t="s">
        <v>191</v>
      </c>
      <c r="C128" s="60"/>
      <c r="D128" s="60"/>
      <c r="E128" s="60"/>
      <c r="F128" s="60"/>
      <c r="G128" s="60"/>
      <c r="H128" s="61"/>
      <c r="I128" s="62" t="s">
        <v>27</v>
      </c>
      <c r="J128" s="48"/>
      <c r="K128" s="114">
        <v>-17.4113680041227</v>
      </c>
      <c r="L128" s="114">
        <f t="shared" si="3"/>
        <v>-17.4113680041227</v>
      </c>
      <c r="M128" s="63" t="str">
        <f t="shared" si="2"/>
        <v>- // -</v>
      </c>
      <c r="N128" s="51"/>
    </row>
    <row r="129" spans="1:15" s="1" customFormat="1" ht="12" x14ac:dyDescent="0.2">
      <c r="A129" s="58" t="s">
        <v>192</v>
      </c>
      <c r="B129" s="59" t="s">
        <v>193</v>
      </c>
      <c r="C129" s="60"/>
      <c r="D129" s="60"/>
      <c r="E129" s="60"/>
      <c r="F129" s="60"/>
      <c r="G129" s="60"/>
      <c r="H129" s="61"/>
      <c r="I129" s="62" t="s">
        <v>27</v>
      </c>
      <c r="J129" s="42">
        <v>0</v>
      </c>
      <c r="K129" s="42">
        <v>0</v>
      </c>
      <c r="L129" s="47">
        <f t="shared" si="3"/>
        <v>0</v>
      </c>
      <c r="M129" s="63" t="str">
        <f t="shared" si="2"/>
        <v>- // -</v>
      </c>
      <c r="N129" s="51"/>
    </row>
    <row r="130" spans="1:15" s="1" customFormat="1" ht="12" x14ac:dyDescent="0.2">
      <c r="A130" s="58" t="s">
        <v>194</v>
      </c>
      <c r="B130" s="59" t="s">
        <v>195</v>
      </c>
      <c r="C130" s="60"/>
      <c r="D130" s="60"/>
      <c r="E130" s="60"/>
      <c r="F130" s="60"/>
      <c r="G130" s="60"/>
      <c r="H130" s="61"/>
      <c r="I130" s="62" t="s">
        <v>27</v>
      </c>
      <c r="J130" s="48"/>
      <c r="K130" s="135">
        <v>-1.04016221332497E-2</v>
      </c>
      <c r="L130" s="135">
        <f t="shared" si="3"/>
        <v>-1.04016221332497E-2</v>
      </c>
      <c r="M130" s="63" t="str">
        <f t="shared" si="2"/>
        <v>- // -</v>
      </c>
      <c r="N130" s="51"/>
    </row>
    <row r="131" spans="1:15" s="1" customFormat="1" ht="12" x14ac:dyDescent="0.2">
      <c r="A131" s="58" t="s">
        <v>196</v>
      </c>
      <c r="B131" s="59" t="s">
        <v>197</v>
      </c>
      <c r="C131" s="60"/>
      <c r="D131" s="60"/>
      <c r="E131" s="60"/>
      <c r="F131" s="60"/>
      <c r="G131" s="60"/>
      <c r="H131" s="61"/>
      <c r="I131" s="62" t="s">
        <v>27</v>
      </c>
      <c r="J131" s="42">
        <v>0</v>
      </c>
      <c r="K131" s="42">
        <v>0</v>
      </c>
      <c r="L131" s="47">
        <f t="shared" si="3"/>
        <v>0</v>
      </c>
      <c r="M131" s="63" t="str">
        <f t="shared" si="2"/>
        <v>- // -</v>
      </c>
      <c r="N131" s="51"/>
    </row>
    <row r="132" spans="1:15" s="1" customFormat="1" ht="12" x14ac:dyDescent="0.2">
      <c r="A132" s="58" t="s">
        <v>198</v>
      </c>
      <c r="B132" s="59" t="s">
        <v>199</v>
      </c>
      <c r="C132" s="60"/>
      <c r="D132" s="60"/>
      <c r="E132" s="60"/>
      <c r="F132" s="60"/>
      <c r="G132" s="60"/>
      <c r="H132" s="61"/>
      <c r="I132" s="62" t="s">
        <v>27</v>
      </c>
      <c r="J132" s="42">
        <v>0</v>
      </c>
      <c r="K132" s="42">
        <v>0</v>
      </c>
      <c r="L132" s="47">
        <f t="shared" si="3"/>
        <v>0</v>
      </c>
      <c r="M132" s="63" t="str">
        <f t="shared" si="2"/>
        <v>- // -</v>
      </c>
      <c r="N132" s="51"/>
    </row>
    <row r="133" spans="1:15" s="1" customFormat="1" ht="24" customHeight="1" x14ac:dyDescent="0.2">
      <c r="A133" s="58" t="s">
        <v>200</v>
      </c>
      <c r="B133" s="68" t="s">
        <v>49</v>
      </c>
      <c r="C133" s="69"/>
      <c r="D133" s="69"/>
      <c r="E133" s="69"/>
      <c r="F133" s="69"/>
      <c r="G133" s="69"/>
      <c r="H133" s="70"/>
      <c r="I133" s="62" t="s">
        <v>27</v>
      </c>
      <c r="J133" s="48">
        <f>J134+J135</f>
        <v>0</v>
      </c>
      <c r="K133" s="47">
        <v>0</v>
      </c>
      <c r="L133" s="47">
        <f t="shared" si="3"/>
        <v>0</v>
      </c>
      <c r="M133" s="63" t="str">
        <f t="shared" si="2"/>
        <v>- // -</v>
      </c>
      <c r="N133" s="51"/>
    </row>
    <row r="134" spans="1:15" s="1" customFormat="1" ht="12" x14ac:dyDescent="0.2">
      <c r="A134" s="58" t="s">
        <v>201</v>
      </c>
      <c r="B134" s="43" t="s">
        <v>51</v>
      </c>
      <c r="C134" s="44"/>
      <c r="D134" s="44"/>
      <c r="E134" s="44"/>
      <c r="F134" s="44"/>
      <c r="G134" s="44"/>
      <c r="H134" s="45"/>
      <c r="I134" s="62" t="s">
        <v>27</v>
      </c>
      <c r="J134" s="42">
        <v>0</v>
      </c>
      <c r="K134" s="42">
        <v>0</v>
      </c>
      <c r="L134" s="47">
        <f t="shared" si="3"/>
        <v>0</v>
      </c>
      <c r="M134" s="63" t="str">
        <f t="shared" si="2"/>
        <v>- // -</v>
      </c>
      <c r="N134" s="51"/>
    </row>
    <row r="135" spans="1:15" s="1" customFormat="1" ht="12" x14ac:dyDescent="0.2">
      <c r="A135" s="58" t="s">
        <v>202</v>
      </c>
      <c r="B135" s="43" t="s">
        <v>53</v>
      </c>
      <c r="C135" s="44"/>
      <c r="D135" s="44"/>
      <c r="E135" s="44"/>
      <c r="F135" s="44"/>
      <c r="G135" s="44"/>
      <c r="H135" s="45"/>
      <c r="I135" s="62" t="s">
        <v>27</v>
      </c>
      <c r="J135" s="42">
        <v>0</v>
      </c>
      <c r="K135" s="42">
        <v>0</v>
      </c>
      <c r="L135" s="47">
        <f t="shared" si="3"/>
        <v>0</v>
      </c>
      <c r="M135" s="63" t="str">
        <f t="shared" si="2"/>
        <v>- // -</v>
      </c>
      <c r="N135" s="51"/>
    </row>
    <row r="136" spans="1:15" s="1" customFormat="1" ht="12" x14ac:dyDescent="0.2">
      <c r="A136" s="58" t="s">
        <v>203</v>
      </c>
      <c r="B136" s="59" t="s">
        <v>204</v>
      </c>
      <c r="C136" s="60"/>
      <c r="D136" s="60"/>
      <c r="E136" s="60"/>
      <c r="F136" s="60"/>
      <c r="G136" s="60"/>
      <c r="H136" s="61"/>
      <c r="I136" s="62" t="s">
        <v>27</v>
      </c>
      <c r="J136" s="48"/>
      <c r="K136" s="114">
        <v>1.0056027258681099</v>
      </c>
      <c r="L136" s="114">
        <f t="shared" si="3"/>
        <v>1.0056027258681099</v>
      </c>
      <c r="M136" s="63" t="str">
        <f t="shared" si="2"/>
        <v>- // -</v>
      </c>
      <c r="N136" s="51"/>
    </row>
    <row r="137" spans="1:15" s="1" customFormat="1" ht="12" x14ac:dyDescent="0.2">
      <c r="A137" s="58" t="s">
        <v>205</v>
      </c>
      <c r="B137" s="71" t="s">
        <v>206</v>
      </c>
      <c r="C137" s="72"/>
      <c r="D137" s="72"/>
      <c r="E137" s="72"/>
      <c r="F137" s="72"/>
      <c r="G137" s="72"/>
      <c r="H137" s="73"/>
      <c r="I137" s="62" t="s">
        <v>27</v>
      </c>
      <c r="J137" s="48">
        <f>J138+SUM(J142:J148)+J151</f>
        <v>0</v>
      </c>
      <c r="K137" s="47">
        <v>-64.942728721551291</v>
      </c>
      <c r="L137" s="47">
        <f t="shared" si="3"/>
        <v>-64.942728721551291</v>
      </c>
      <c r="M137" s="63" t="str">
        <f t="shared" si="2"/>
        <v>- // -</v>
      </c>
      <c r="N137" s="51"/>
    </row>
    <row r="138" spans="1:15" s="1" customFormat="1" ht="12" x14ac:dyDescent="0.2">
      <c r="A138" s="58" t="s">
        <v>207</v>
      </c>
      <c r="B138" s="59" t="s">
        <v>29</v>
      </c>
      <c r="C138" s="60"/>
      <c r="D138" s="60"/>
      <c r="E138" s="60"/>
      <c r="F138" s="60"/>
      <c r="G138" s="60"/>
      <c r="H138" s="61"/>
      <c r="I138" s="62" t="s">
        <v>27</v>
      </c>
      <c r="J138" s="48">
        <f>SUM(J139:J141)</f>
        <v>0</v>
      </c>
      <c r="K138" s="47">
        <v>0</v>
      </c>
      <c r="L138" s="47">
        <f t="shared" si="3"/>
        <v>0</v>
      </c>
      <c r="M138" s="63" t="str">
        <f t="shared" si="2"/>
        <v>- // -</v>
      </c>
      <c r="N138" s="51"/>
    </row>
    <row r="139" spans="1:15" s="1" customFormat="1" ht="24" customHeight="1" x14ac:dyDescent="0.2">
      <c r="A139" s="58" t="s">
        <v>208</v>
      </c>
      <c r="B139" s="65" t="s">
        <v>31</v>
      </c>
      <c r="C139" s="66"/>
      <c r="D139" s="66"/>
      <c r="E139" s="66"/>
      <c r="F139" s="66"/>
      <c r="G139" s="66"/>
      <c r="H139" s="67"/>
      <c r="I139" s="62" t="s">
        <v>27</v>
      </c>
      <c r="J139" s="42">
        <v>0</v>
      </c>
      <c r="K139" s="42">
        <v>0</v>
      </c>
      <c r="L139" s="47">
        <f t="shared" si="3"/>
        <v>0</v>
      </c>
      <c r="M139" s="63" t="str">
        <f t="shared" si="2"/>
        <v>- // -</v>
      </c>
      <c r="N139" s="51"/>
    </row>
    <row r="140" spans="1:15" s="1" customFormat="1" ht="24" customHeight="1" x14ac:dyDescent="0.2">
      <c r="A140" s="58" t="s">
        <v>209</v>
      </c>
      <c r="B140" s="65" t="s">
        <v>33</v>
      </c>
      <c r="C140" s="66"/>
      <c r="D140" s="66"/>
      <c r="E140" s="66"/>
      <c r="F140" s="66"/>
      <c r="G140" s="66"/>
      <c r="H140" s="67"/>
      <c r="I140" s="62" t="s">
        <v>27</v>
      </c>
      <c r="J140" s="42">
        <v>0</v>
      </c>
      <c r="K140" s="42">
        <v>0</v>
      </c>
      <c r="L140" s="47">
        <f t="shared" si="3"/>
        <v>0</v>
      </c>
      <c r="M140" s="63" t="str">
        <f t="shared" si="2"/>
        <v>- // -</v>
      </c>
      <c r="N140" s="51"/>
    </row>
    <row r="141" spans="1:15" s="1" customFormat="1" ht="24" customHeight="1" x14ac:dyDescent="0.2">
      <c r="A141" s="58" t="s">
        <v>210</v>
      </c>
      <c r="B141" s="65" t="s">
        <v>35</v>
      </c>
      <c r="C141" s="66"/>
      <c r="D141" s="66"/>
      <c r="E141" s="66"/>
      <c r="F141" s="66"/>
      <c r="G141" s="66"/>
      <c r="H141" s="67"/>
      <c r="I141" s="62" t="s">
        <v>27</v>
      </c>
      <c r="J141" s="42">
        <v>0</v>
      </c>
      <c r="K141" s="42">
        <v>0</v>
      </c>
      <c r="L141" s="47">
        <f t="shared" si="3"/>
        <v>0</v>
      </c>
      <c r="M141" s="63" t="str">
        <f t="shared" si="2"/>
        <v>- // -</v>
      </c>
      <c r="N141" s="51"/>
    </row>
    <row r="142" spans="1:15" s="1" customFormat="1" ht="12" x14ac:dyDescent="0.2">
      <c r="A142" s="58" t="s">
        <v>211</v>
      </c>
      <c r="B142" s="59" t="s">
        <v>37</v>
      </c>
      <c r="C142" s="60"/>
      <c r="D142" s="60"/>
      <c r="E142" s="60"/>
      <c r="F142" s="60"/>
      <c r="G142" s="60"/>
      <c r="H142" s="61"/>
      <c r="I142" s="62" t="s">
        <v>27</v>
      </c>
      <c r="J142" s="42">
        <v>0</v>
      </c>
      <c r="K142" s="42">
        <v>0</v>
      </c>
      <c r="L142" s="47">
        <f t="shared" si="3"/>
        <v>0</v>
      </c>
      <c r="M142" s="63" t="str">
        <f t="shared" si="2"/>
        <v>- // -</v>
      </c>
      <c r="N142" s="51"/>
    </row>
    <row r="143" spans="1:15" s="1" customFormat="1" ht="12" x14ac:dyDescent="0.2">
      <c r="A143" s="58" t="s">
        <v>212</v>
      </c>
      <c r="B143" s="59" t="s">
        <v>39</v>
      </c>
      <c r="C143" s="60"/>
      <c r="D143" s="60"/>
      <c r="E143" s="60"/>
      <c r="F143" s="60"/>
      <c r="G143" s="60"/>
      <c r="H143" s="61"/>
      <c r="I143" s="62" t="s">
        <v>27</v>
      </c>
      <c r="J143" s="48"/>
      <c r="K143" s="47">
        <v>-68.879934554976415</v>
      </c>
      <c r="L143" s="47">
        <f t="shared" si="3"/>
        <v>-68.879934554976415</v>
      </c>
      <c r="M143" s="63" t="str">
        <f t="shared" si="2"/>
        <v>- // -</v>
      </c>
      <c r="N143" s="51"/>
      <c r="O143" s="49"/>
    </row>
    <row r="144" spans="1:15" s="1" customFormat="1" ht="12" x14ac:dyDescent="0.2">
      <c r="A144" s="58" t="s">
        <v>213</v>
      </c>
      <c r="B144" s="59" t="s">
        <v>41</v>
      </c>
      <c r="C144" s="60"/>
      <c r="D144" s="60"/>
      <c r="E144" s="60"/>
      <c r="F144" s="60"/>
      <c r="G144" s="60"/>
      <c r="H144" s="61"/>
      <c r="I144" s="62" t="s">
        <v>27</v>
      </c>
      <c r="J144" s="42">
        <v>0</v>
      </c>
      <c r="K144" s="42">
        <v>0</v>
      </c>
      <c r="L144" s="47">
        <f t="shared" si="3"/>
        <v>0</v>
      </c>
      <c r="M144" s="63" t="str">
        <f t="shared" si="2"/>
        <v>- // -</v>
      </c>
      <c r="N144" s="51"/>
      <c r="O144" s="49"/>
    </row>
    <row r="145" spans="1:15" s="1" customFormat="1" ht="12" x14ac:dyDescent="0.2">
      <c r="A145" s="58" t="s">
        <v>214</v>
      </c>
      <c r="B145" s="59" t="s">
        <v>43</v>
      </c>
      <c r="C145" s="60"/>
      <c r="D145" s="60"/>
      <c r="E145" s="60"/>
      <c r="F145" s="60"/>
      <c r="G145" s="60"/>
      <c r="H145" s="61"/>
      <c r="I145" s="62" t="s">
        <v>27</v>
      </c>
      <c r="J145" s="48"/>
      <c r="K145" s="136">
        <v>-4.1009402281757396E-2</v>
      </c>
      <c r="L145" s="136">
        <f t="shared" si="3"/>
        <v>-4.1009402281757396E-2</v>
      </c>
      <c r="M145" s="63" t="str">
        <f t="shared" si="2"/>
        <v>- // -</v>
      </c>
      <c r="N145" s="51"/>
      <c r="O145" s="49"/>
    </row>
    <row r="146" spans="1:15" s="1" customFormat="1" ht="12" x14ac:dyDescent="0.2">
      <c r="A146" s="58" t="s">
        <v>215</v>
      </c>
      <c r="B146" s="59" t="s">
        <v>45</v>
      </c>
      <c r="C146" s="60"/>
      <c r="D146" s="60"/>
      <c r="E146" s="60"/>
      <c r="F146" s="60"/>
      <c r="G146" s="60"/>
      <c r="H146" s="61"/>
      <c r="I146" s="62" t="s">
        <v>27</v>
      </c>
      <c r="J146" s="42">
        <v>0</v>
      </c>
      <c r="K146" s="42">
        <v>0</v>
      </c>
      <c r="L146" s="47">
        <f t="shared" si="3"/>
        <v>0</v>
      </c>
      <c r="M146" s="63" t="str">
        <f t="shared" si="2"/>
        <v>- // -</v>
      </c>
      <c r="N146" s="51"/>
      <c r="O146" s="49"/>
    </row>
    <row r="147" spans="1:15" s="1" customFormat="1" ht="12" x14ac:dyDescent="0.2">
      <c r="A147" s="58" t="s">
        <v>216</v>
      </c>
      <c r="B147" s="59" t="s">
        <v>47</v>
      </c>
      <c r="C147" s="60"/>
      <c r="D147" s="60"/>
      <c r="E147" s="60"/>
      <c r="F147" s="60"/>
      <c r="G147" s="60"/>
      <c r="H147" s="61"/>
      <c r="I147" s="62" t="s">
        <v>27</v>
      </c>
      <c r="J147" s="42">
        <v>0</v>
      </c>
      <c r="K147" s="42">
        <v>0</v>
      </c>
      <c r="L147" s="47">
        <f t="shared" si="3"/>
        <v>0</v>
      </c>
      <c r="M147" s="63" t="str">
        <f t="shared" si="2"/>
        <v>- // -</v>
      </c>
      <c r="N147" s="51"/>
      <c r="O147" s="49"/>
    </row>
    <row r="148" spans="1:15" s="1" customFormat="1" ht="24" customHeight="1" x14ac:dyDescent="0.2">
      <c r="A148" s="58" t="s">
        <v>217</v>
      </c>
      <c r="B148" s="68" t="s">
        <v>49</v>
      </c>
      <c r="C148" s="69"/>
      <c r="D148" s="69"/>
      <c r="E148" s="69"/>
      <c r="F148" s="69"/>
      <c r="G148" s="69"/>
      <c r="H148" s="70"/>
      <c r="I148" s="62" t="s">
        <v>27</v>
      </c>
      <c r="J148" s="48">
        <f>J149+J150</f>
        <v>0</v>
      </c>
      <c r="K148" s="47">
        <v>0</v>
      </c>
      <c r="L148" s="47">
        <f t="shared" si="3"/>
        <v>0</v>
      </c>
      <c r="M148" s="63" t="str">
        <f t="shared" si="2"/>
        <v>- // -</v>
      </c>
      <c r="N148" s="51"/>
      <c r="O148" s="49"/>
    </row>
    <row r="149" spans="1:15" s="1" customFormat="1" ht="12.75" customHeight="1" x14ac:dyDescent="0.2">
      <c r="A149" s="58" t="s">
        <v>218</v>
      </c>
      <c r="B149" s="43" t="s">
        <v>51</v>
      </c>
      <c r="C149" s="44"/>
      <c r="D149" s="44"/>
      <c r="E149" s="44"/>
      <c r="F149" s="44"/>
      <c r="G149" s="44"/>
      <c r="H149" s="45"/>
      <c r="I149" s="62" t="s">
        <v>27</v>
      </c>
      <c r="J149" s="42">
        <v>0</v>
      </c>
      <c r="K149" s="42">
        <v>0</v>
      </c>
      <c r="L149" s="47">
        <f t="shared" si="3"/>
        <v>0</v>
      </c>
      <c r="M149" s="63" t="str">
        <f t="shared" ref="M149:M297" si="4">IF(ROUND(J149,0)=0,"- // -",IF(J149&lt;0,1+(1-K149/J149),K149/J149))</f>
        <v>- // -</v>
      </c>
      <c r="N149" s="51"/>
      <c r="O149" s="49"/>
    </row>
    <row r="150" spans="1:15" s="1" customFormat="1" ht="12.75" customHeight="1" x14ac:dyDescent="0.2">
      <c r="A150" s="58" t="s">
        <v>219</v>
      </c>
      <c r="B150" s="43" t="s">
        <v>53</v>
      </c>
      <c r="C150" s="44"/>
      <c r="D150" s="44"/>
      <c r="E150" s="44"/>
      <c r="F150" s="44"/>
      <c r="G150" s="44"/>
      <c r="H150" s="45"/>
      <c r="I150" s="62" t="s">
        <v>27</v>
      </c>
      <c r="J150" s="42">
        <v>0</v>
      </c>
      <c r="K150" s="42">
        <v>0</v>
      </c>
      <c r="L150" s="47">
        <f t="shared" ref="L150:L298" si="5">K150-J150</f>
        <v>0</v>
      </c>
      <c r="M150" s="63" t="str">
        <f t="shared" si="4"/>
        <v>- // -</v>
      </c>
      <c r="N150" s="51"/>
      <c r="O150" s="49"/>
    </row>
    <row r="151" spans="1:15" s="1" customFormat="1" ht="12.75" customHeight="1" x14ac:dyDescent="0.2">
      <c r="A151" s="58" t="s">
        <v>220</v>
      </c>
      <c r="B151" s="59" t="s">
        <v>55</v>
      </c>
      <c r="C151" s="60"/>
      <c r="D151" s="60"/>
      <c r="E151" s="60"/>
      <c r="F151" s="60"/>
      <c r="G151" s="60"/>
      <c r="H151" s="61"/>
      <c r="I151" s="62" t="s">
        <v>27</v>
      </c>
      <c r="J151" s="48"/>
      <c r="K151" s="47">
        <v>3.9782152357068892</v>
      </c>
      <c r="L151" s="47">
        <f t="shared" si="5"/>
        <v>3.9782152357068892</v>
      </c>
      <c r="M151" s="63" t="str">
        <f t="shared" si="4"/>
        <v>- // -</v>
      </c>
      <c r="N151" s="51"/>
      <c r="O151" s="49"/>
    </row>
    <row r="152" spans="1:15" s="1" customFormat="1" ht="12" x14ac:dyDescent="0.2">
      <c r="A152" s="58" t="s">
        <v>221</v>
      </c>
      <c r="B152" s="71" t="s">
        <v>222</v>
      </c>
      <c r="C152" s="72"/>
      <c r="D152" s="72"/>
      <c r="E152" s="72"/>
      <c r="F152" s="72"/>
      <c r="G152" s="72"/>
      <c r="H152" s="73"/>
      <c r="I152" s="62" t="s">
        <v>27</v>
      </c>
      <c r="J152" s="42">
        <v>0</v>
      </c>
      <c r="K152" s="42">
        <v>0</v>
      </c>
      <c r="L152" s="74">
        <f t="shared" si="5"/>
        <v>0</v>
      </c>
      <c r="M152" s="63" t="str">
        <f t="shared" si="4"/>
        <v>- // -</v>
      </c>
      <c r="N152" s="51"/>
    </row>
    <row r="153" spans="1:15" s="1" customFormat="1" ht="12" x14ac:dyDescent="0.2">
      <c r="A153" s="58" t="s">
        <v>223</v>
      </c>
      <c r="B153" s="59" t="s">
        <v>224</v>
      </c>
      <c r="C153" s="60"/>
      <c r="D153" s="60"/>
      <c r="E153" s="60"/>
      <c r="F153" s="60"/>
      <c r="G153" s="60"/>
      <c r="H153" s="61"/>
      <c r="I153" s="62" t="s">
        <v>27</v>
      </c>
      <c r="J153" s="42">
        <v>0</v>
      </c>
      <c r="K153" s="42">
        <v>0</v>
      </c>
      <c r="L153" s="74">
        <f t="shared" si="5"/>
        <v>0</v>
      </c>
      <c r="M153" s="63" t="str">
        <f t="shared" si="4"/>
        <v>- // -</v>
      </c>
      <c r="N153" s="51"/>
    </row>
    <row r="154" spans="1:15" s="1" customFormat="1" ht="12" x14ac:dyDescent="0.2">
      <c r="A154" s="58" t="s">
        <v>225</v>
      </c>
      <c r="B154" s="59" t="s">
        <v>226</v>
      </c>
      <c r="C154" s="60"/>
      <c r="D154" s="60"/>
      <c r="E154" s="60"/>
      <c r="F154" s="60"/>
      <c r="G154" s="60"/>
      <c r="H154" s="61"/>
      <c r="I154" s="62" t="s">
        <v>27</v>
      </c>
      <c r="J154" s="42">
        <v>0</v>
      </c>
      <c r="K154" s="42">
        <v>0</v>
      </c>
      <c r="L154" s="74">
        <f t="shared" si="5"/>
        <v>0</v>
      </c>
      <c r="M154" s="63" t="str">
        <f t="shared" si="4"/>
        <v>- // -</v>
      </c>
      <c r="N154" s="51"/>
    </row>
    <row r="155" spans="1:15" s="1" customFormat="1" ht="12" x14ac:dyDescent="0.2">
      <c r="A155" s="58" t="s">
        <v>227</v>
      </c>
      <c r="B155" s="59" t="s">
        <v>228</v>
      </c>
      <c r="C155" s="60"/>
      <c r="D155" s="60"/>
      <c r="E155" s="60"/>
      <c r="F155" s="60"/>
      <c r="G155" s="60"/>
      <c r="H155" s="61"/>
      <c r="I155" s="62" t="s">
        <v>27</v>
      </c>
      <c r="J155" s="42">
        <v>0</v>
      </c>
      <c r="K155" s="42">
        <v>0</v>
      </c>
      <c r="L155" s="74">
        <f t="shared" si="5"/>
        <v>0</v>
      </c>
      <c r="M155" s="63" t="str">
        <f t="shared" si="4"/>
        <v>- // -</v>
      </c>
      <c r="N155" s="51"/>
    </row>
    <row r="156" spans="1:15" s="1" customFormat="1" ht="12.75" thickBot="1" x14ac:dyDescent="0.25">
      <c r="A156" s="97" t="s">
        <v>229</v>
      </c>
      <c r="B156" s="98" t="s">
        <v>230</v>
      </c>
      <c r="C156" s="99"/>
      <c r="D156" s="99"/>
      <c r="E156" s="99"/>
      <c r="F156" s="99"/>
      <c r="G156" s="99"/>
      <c r="H156" s="100"/>
      <c r="I156" s="101" t="s">
        <v>27</v>
      </c>
      <c r="J156" s="137">
        <v>0</v>
      </c>
      <c r="K156" s="122">
        <v>0</v>
      </c>
      <c r="L156" s="138">
        <f t="shared" si="5"/>
        <v>0</v>
      </c>
      <c r="M156" s="103" t="str">
        <f t="shared" si="4"/>
        <v>- // -</v>
      </c>
      <c r="N156" s="104"/>
    </row>
    <row r="157" spans="1:15" s="1" customFormat="1" ht="12" x14ac:dyDescent="0.2">
      <c r="A157" s="123" t="s">
        <v>231</v>
      </c>
      <c r="B157" s="139" t="s">
        <v>118</v>
      </c>
      <c r="C157" s="140"/>
      <c r="D157" s="140"/>
      <c r="E157" s="140"/>
      <c r="F157" s="140"/>
      <c r="G157" s="140"/>
      <c r="H157" s="141"/>
      <c r="I157" s="127" t="s">
        <v>232</v>
      </c>
      <c r="J157" s="123"/>
      <c r="K157" s="86"/>
      <c r="L157" s="86">
        <f t="shared" si="5"/>
        <v>0</v>
      </c>
      <c r="M157" s="129" t="str">
        <f t="shared" si="4"/>
        <v>- // -</v>
      </c>
      <c r="N157" s="130"/>
    </row>
    <row r="158" spans="1:15" s="1" customFormat="1" ht="24" customHeight="1" x14ac:dyDescent="0.2">
      <c r="A158" s="58" t="s">
        <v>233</v>
      </c>
      <c r="B158" s="68" t="s">
        <v>234</v>
      </c>
      <c r="C158" s="69"/>
      <c r="D158" s="69"/>
      <c r="E158" s="69"/>
      <c r="F158" s="69"/>
      <c r="G158" s="69"/>
      <c r="H158" s="70"/>
      <c r="I158" s="62" t="s">
        <v>27</v>
      </c>
      <c r="J158" s="58"/>
      <c r="K158" s="47">
        <v>80.991318899999982</v>
      </c>
      <c r="L158" s="47">
        <f t="shared" si="5"/>
        <v>80.991318899999982</v>
      </c>
      <c r="M158" s="63" t="str">
        <f t="shared" si="4"/>
        <v>- // -</v>
      </c>
      <c r="N158" s="51"/>
    </row>
    <row r="159" spans="1:15" s="1" customFormat="1" ht="12" x14ac:dyDescent="0.2">
      <c r="A159" s="58" t="s">
        <v>235</v>
      </c>
      <c r="B159" s="59" t="s">
        <v>236</v>
      </c>
      <c r="C159" s="60"/>
      <c r="D159" s="60"/>
      <c r="E159" s="60"/>
      <c r="F159" s="60"/>
      <c r="G159" s="60"/>
      <c r="H159" s="61"/>
      <c r="I159" s="62" t="s">
        <v>27</v>
      </c>
      <c r="J159" s="58"/>
      <c r="K159" s="47">
        <v>0</v>
      </c>
      <c r="L159" s="47">
        <f t="shared" si="5"/>
        <v>0</v>
      </c>
      <c r="M159" s="63" t="str">
        <f t="shared" si="4"/>
        <v>- // -</v>
      </c>
      <c r="N159" s="51"/>
    </row>
    <row r="160" spans="1:15" s="1" customFormat="1" ht="12" x14ac:dyDescent="0.2">
      <c r="A160" s="58" t="s">
        <v>237</v>
      </c>
      <c r="B160" s="43" t="s">
        <v>238</v>
      </c>
      <c r="C160" s="44"/>
      <c r="D160" s="44"/>
      <c r="E160" s="44"/>
      <c r="F160" s="44"/>
      <c r="G160" s="44"/>
      <c r="H160" s="45"/>
      <c r="I160" s="62" t="s">
        <v>27</v>
      </c>
      <c r="J160" s="58"/>
      <c r="K160" s="47"/>
      <c r="L160" s="47">
        <f t="shared" si="5"/>
        <v>0</v>
      </c>
      <c r="M160" s="63" t="str">
        <f t="shared" si="4"/>
        <v>- // -</v>
      </c>
      <c r="N160" s="51"/>
    </row>
    <row r="161" spans="1:16" s="1" customFormat="1" ht="12" x14ac:dyDescent="0.2">
      <c r="A161" s="58" t="s">
        <v>239</v>
      </c>
      <c r="B161" s="59" t="s">
        <v>240</v>
      </c>
      <c r="C161" s="60"/>
      <c r="D161" s="60"/>
      <c r="E161" s="60"/>
      <c r="F161" s="60"/>
      <c r="G161" s="60"/>
      <c r="H161" s="61"/>
      <c r="I161" s="62" t="s">
        <v>27</v>
      </c>
      <c r="J161" s="58"/>
      <c r="K161" s="47">
        <v>0</v>
      </c>
      <c r="L161" s="47">
        <f t="shared" si="5"/>
        <v>0</v>
      </c>
      <c r="M161" s="63" t="str">
        <f t="shared" si="4"/>
        <v>- // -</v>
      </c>
      <c r="N161" s="51"/>
    </row>
    <row r="162" spans="1:16" s="1" customFormat="1" ht="12" x14ac:dyDescent="0.2">
      <c r="A162" s="58" t="s">
        <v>241</v>
      </c>
      <c r="B162" s="43" t="s">
        <v>242</v>
      </c>
      <c r="C162" s="44"/>
      <c r="D162" s="44"/>
      <c r="E162" s="44"/>
      <c r="F162" s="44"/>
      <c r="G162" s="44"/>
      <c r="H162" s="45"/>
      <c r="I162" s="62" t="s">
        <v>27</v>
      </c>
      <c r="J162" s="58"/>
      <c r="K162" s="47"/>
      <c r="L162" s="47">
        <f t="shared" si="5"/>
        <v>0</v>
      </c>
      <c r="M162" s="63" t="str">
        <f t="shared" si="4"/>
        <v>- // -</v>
      </c>
      <c r="N162" s="51"/>
    </row>
    <row r="163" spans="1:16" s="1" customFormat="1" ht="24" customHeight="1" thickBot="1" x14ac:dyDescent="0.25">
      <c r="A163" s="97" t="s">
        <v>243</v>
      </c>
      <c r="B163" s="142" t="s">
        <v>244</v>
      </c>
      <c r="C163" s="143"/>
      <c r="D163" s="143"/>
      <c r="E163" s="143"/>
      <c r="F163" s="143"/>
      <c r="G163" s="143"/>
      <c r="H163" s="144"/>
      <c r="I163" s="101" t="s">
        <v>232</v>
      </c>
      <c r="J163" s="97" t="s">
        <v>245</v>
      </c>
      <c r="K163" s="85">
        <v>0</v>
      </c>
      <c r="L163" s="85">
        <f>IFERROR(K163-J163,0)</f>
        <v>0</v>
      </c>
      <c r="M163" s="103"/>
      <c r="N163" s="104"/>
    </row>
    <row r="164" spans="1:16" ht="16.5" thickBot="1" x14ac:dyDescent="0.3">
      <c r="A164" s="145" t="s">
        <v>246</v>
      </c>
      <c r="B164" s="146"/>
      <c r="C164" s="146"/>
      <c r="D164" s="146"/>
      <c r="E164" s="146"/>
      <c r="F164" s="146"/>
      <c r="G164" s="146"/>
      <c r="H164" s="146"/>
      <c r="I164" s="146"/>
      <c r="J164" s="146"/>
      <c r="K164" s="146"/>
      <c r="L164" s="146"/>
      <c r="M164" s="146"/>
      <c r="N164" s="147"/>
    </row>
    <row r="165" spans="1:16" s="1" customFormat="1" ht="12" x14ac:dyDescent="0.2">
      <c r="A165" s="123" t="s">
        <v>247</v>
      </c>
      <c r="B165" s="139" t="s">
        <v>248</v>
      </c>
      <c r="C165" s="140"/>
      <c r="D165" s="140"/>
      <c r="E165" s="140"/>
      <c r="F165" s="140"/>
      <c r="G165" s="140"/>
      <c r="H165" s="141"/>
      <c r="I165" s="127" t="s">
        <v>27</v>
      </c>
      <c r="J165" s="128">
        <f>J166+SUM(J170:J176)+J179+J182</f>
        <v>0</v>
      </c>
      <c r="K165" s="86">
        <v>381.76052295000005</v>
      </c>
      <c r="L165" s="86">
        <f t="shared" ref="L165:L228" si="6">K165-J165</f>
        <v>381.76052295000005</v>
      </c>
      <c r="M165" s="129" t="str">
        <f t="shared" ref="M165:M228" si="7">IF(ROUND(J165,0)=0,"- // -",IF(J165&lt;0,1+(1-K165/J165),K165/J165))</f>
        <v>- // -</v>
      </c>
      <c r="N165" s="130"/>
      <c r="O165" s="50"/>
      <c r="P165" s="50"/>
    </row>
    <row r="166" spans="1:16" s="1" customFormat="1" ht="12" x14ac:dyDescent="0.2">
      <c r="A166" s="58" t="s">
        <v>249</v>
      </c>
      <c r="B166" s="59" t="s">
        <v>29</v>
      </c>
      <c r="C166" s="60"/>
      <c r="D166" s="60"/>
      <c r="E166" s="60"/>
      <c r="F166" s="60"/>
      <c r="G166" s="60"/>
      <c r="H166" s="61"/>
      <c r="I166" s="62" t="s">
        <v>27</v>
      </c>
      <c r="J166" s="48">
        <f>J167+J168+J169</f>
        <v>0</v>
      </c>
      <c r="K166" s="47">
        <v>0</v>
      </c>
      <c r="L166" s="47">
        <f t="shared" si="6"/>
        <v>0</v>
      </c>
      <c r="M166" s="63" t="str">
        <f t="shared" si="7"/>
        <v>- // -</v>
      </c>
      <c r="N166" s="51"/>
    </row>
    <row r="167" spans="1:16" s="1" customFormat="1" ht="24" customHeight="1" x14ac:dyDescent="0.2">
      <c r="A167" s="58" t="s">
        <v>250</v>
      </c>
      <c r="B167" s="65" t="s">
        <v>31</v>
      </c>
      <c r="C167" s="66"/>
      <c r="D167" s="66"/>
      <c r="E167" s="66"/>
      <c r="F167" s="66"/>
      <c r="G167" s="66"/>
      <c r="H167" s="67"/>
      <c r="I167" s="62" t="s">
        <v>27</v>
      </c>
      <c r="J167" s="42">
        <v>0</v>
      </c>
      <c r="K167" s="42">
        <v>0</v>
      </c>
      <c r="L167" s="47">
        <f t="shared" si="6"/>
        <v>0</v>
      </c>
      <c r="M167" s="63" t="str">
        <f t="shared" si="7"/>
        <v>- // -</v>
      </c>
      <c r="N167" s="51"/>
    </row>
    <row r="168" spans="1:16" s="1" customFormat="1" ht="24" customHeight="1" x14ac:dyDescent="0.2">
      <c r="A168" s="58" t="s">
        <v>251</v>
      </c>
      <c r="B168" s="65" t="s">
        <v>33</v>
      </c>
      <c r="C168" s="66"/>
      <c r="D168" s="66"/>
      <c r="E168" s="66"/>
      <c r="F168" s="66"/>
      <c r="G168" s="66"/>
      <c r="H168" s="67"/>
      <c r="I168" s="62" t="s">
        <v>27</v>
      </c>
      <c r="J168" s="42">
        <v>0</v>
      </c>
      <c r="K168" s="42">
        <v>0</v>
      </c>
      <c r="L168" s="47">
        <f t="shared" si="6"/>
        <v>0</v>
      </c>
      <c r="M168" s="63" t="str">
        <f t="shared" si="7"/>
        <v>- // -</v>
      </c>
      <c r="N168" s="51"/>
    </row>
    <row r="169" spans="1:16" s="1" customFormat="1" ht="24" customHeight="1" x14ac:dyDescent="0.2">
      <c r="A169" s="58" t="s">
        <v>252</v>
      </c>
      <c r="B169" s="65" t="s">
        <v>35</v>
      </c>
      <c r="C169" s="66"/>
      <c r="D169" s="66"/>
      <c r="E169" s="66"/>
      <c r="F169" s="66"/>
      <c r="G169" s="66"/>
      <c r="H169" s="67"/>
      <c r="I169" s="62" t="s">
        <v>27</v>
      </c>
      <c r="J169" s="42">
        <v>0</v>
      </c>
      <c r="K169" s="42">
        <v>0</v>
      </c>
      <c r="L169" s="47">
        <f t="shared" si="6"/>
        <v>0</v>
      </c>
      <c r="M169" s="63" t="str">
        <f t="shared" si="7"/>
        <v>- // -</v>
      </c>
      <c r="N169" s="51"/>
    </row>
    <row r="170" spans="1:16" s="1" customFormat="1" ht="12" x14ac:dyDescent="0.2">
      <c r="A170" s="58" t="s">
        <v>253</v>
      </c>
      <c r="B170" s="59" t="s">
        <v>37</v>
      </c>
      <c r="C170" s="60"/>
      <c r="D170" s="60"/>
      <c r="E170" s="60"/>
      <c r="F170" s="60"/>
      <c r="G170" s="60"/>
      <c r="H170" s="61"/>
      <c r="I170" s="62" t="s">
        <v>27</v>
      </c>
      <c r="J170" s="42">
        <v>0</v>
      </c>
      <c r="K170" s="42">
        <v>0</v>
      </c>
      <c r="L170" s="47">
        <f t="shared" si="6"/>
        <v>0</v>
      </c>
      <c r="M170" s="63" t="str">
        <f t="shared" si="7"/>
        <v>- // -</v>
      </c>
      <c r="N170" s="51"/>
    </row>
    <row r="171" spans="1:16" s="1" customFormat="1" ht="12" x14ac:dyDescent="0.2">
      <c r="A171" s="58" t="s">
        <v>254</v>
      </c>
      <c r="B171" s="59" t="s">
        <v>39</v>
      </c>
      <c r="C171" s="60"/>
      <c r="D171" s="60"/>
      <c r="E171" s="60"/>
      <c r="F171" s="60"/>
      <c r="G171" s="60"/>
      <c r="H171" s="61"/>
      <c r="I171" s="62" t="s">
        <v>27</v>
      </c>
      <c r="J171" s="48"/>
      <c r="K171" s="47">
        <v>377.11742240000001</v>
      </c>
      <c r="L171" s="47">
        <f t="shared" si="6"/>
        <v>377.11742240000001</v>
      </c>
      <c r="M171" s="63" t="str">
        <f t="shared" si="7"/>
        <v>- // -</v>
      </c>
      <c r="N171" s="51"/>
    </row>
    <row r="172" spans="1:16" s="1" customFormat="1" ht="12" x14ac:dyDescent="0.2">
      <c r="A172" s="58" t="s">
        <v>255</v>
      </c>
      <c r="B172" s="59" t="s">
        <v>41</v>
      </c>
      <c r="C172" s="60"/>
      <c r="D172" s="60"/>
      <c r="E172" s="60"/>
      <c r="F172" s="60"/>
      <c r="G172" s="60"/>
      <c r="H172" s="61"/>
      <c r="I172" s="62" t="s">
        <v>27</v>
      </c>
      <c r="J172" s="42">
        <v>0</v>
      </c>
      <c r="K172" s="42">
        <v>0</v>
      </c>
      <c r="L172" s="47">
        <f t="shared" si="6"/>
        <v>0</v>
      </c>
      <c r="M172" s="63" t="str">
        <f t="shared" si="7"/>
        <v>- // -</v>
      </c>
      <c r="N172" s="51"/>
    </row>
    <row r="173" spans="1:16" s="1" customFormat="1" ht="12" x14ac:dyDescent="0.2">
      <c r="A173" s="58" t="s">
        <v>256</v>
      </c>
      <c r="B173" s="59" t="s">
        <v>43</v>
      </c>
      <c r="C173" s="60"/>
      <c r="D173" s="60"/>
      <c r="E173" s="60"/>
      <c r="F173" s="60"/>
      <c r="G173" s="60"/>
      <c r="H173" s="61"/>
      <c r="I173" s="62" t="s">
        <v>27</v>
      </c>
      <c r="J173" s="48"/>
      <c r="K173" s="47">
        <v>5.2642330000000001E-2</v>
      </c>
      <c r="L173" s="47">
        <f t="shared" si="6"/>
        <v>5.2642330000000001E-2</v>
      </c>
      <c r="M173" s="63" t="str">
        <f t="shared" si="7"/>
        <v>- // -</v>
      </c>
      <c r="N173" s="51"/>
    </row>
    <row r="174" spans="1:16" s="1" customFormat="1" ht="12" x14ac:dyDescent="0.2">
      <c r="A174" s="58" t="s">
        <v>257</v>
      </c>
      <c r="B174" s="59" t="s">
        <v>45</v>
      </c>
      <c r="C174" s="60"/>
      <c r="D174" s="60"/>
      <c r="E174" s="60"/>
      <c r="F174" s="60"/>
      <c r="G174" s="60"/>
      <c r="H174" s="61"/>
      <c r="I174" s="62" t="s">
        <v>27</v>
      </c>
      <c r="J174" s="42">
        <v>0</v>
      </c>
      <c r="K174" s="42">
        <v>0</v>
      </c>
      <c r="L174" s="47">
        <f t="shared" si="6"/>
        <v>0</v>
      </c>
      <c r="M174" s="63" t="str">
        <f t="shared" si="7"/>
        <v>- // -</v>
      </c>
      <c r="N174" s="51"/>
    </row>
    <row r="175" spans="1:16" s="1" customFormat="1" ht="12" x14ac:dyDescent="0.2">
      <c r="A175" s="58" t="s">
        <v>258</v>
      </c>
      <c r="B175" s="59" t="s">
        <v>47</v>
      </c>
      <c r="C175" s="60"/>
      <c r="D175" s="60"/>
      <c r="E175" s="60"/>
      <c r="F175" s="60"/>
      <c r="G175" s="60"/>
      <c r="H175" s="61"/>
      <c r="I175" s="62" t="s">
        <v>27</v>
      </c>
      <c r="J175" s="42">
        <v>0</v>
      </c>
      <c r="K175" s="42">
        <v>0</v>
      </c>
      <c r="L175" s="47">
        <f t="shared" si="6"/>
        <v>0</v>
      </c>
      <c r="M175" s="63" t="str">
        <f t="shared" si="7"/>
        <v>- // -</v>
      </c>
      <c r="N175" s="51"/>
    </row>
    <row r="176" spans="1:16" s="1" customFormat="1" ht="24" customHeight="1" x14ac:dyDescent="0.2">
      <c r="A176" s="58" t="s">
        <v>259</v>
      </c>
      <c r="B176" s="68" t="s">
        <v>49</v>
      </c>
      <c r="C176" s="69"/>
      <c r="D176" s="69"/>
      <c r="E176" s="69"/>
      <c r="F176" s="69"/>
      <c r="G176" s="69"/>
      <c r="H176" s="70"/>
      <c r="I176" s="62" t="s">
        <v>27</v>
      </c>
      <c r="J176" s="42">
        <v>0</v>
      </c>
      <c r="K176" s="42">
        <v>0</v>
      </c>
      <c r="L176" s="47">
        <f t="shared" si="6"/>
        <v>0</v>
      </c>
      <c r="M176" s="63" t="str">
        <f t="shared" si="7"/>
        <v>- // -</v>
      </c>
      <c r="N176" s="51"/>
    </row>
    <row r="177" spans="1:16" s="1" customFormat="1" ht="12" x14ac:dyDescent="0.2">
      <c r="A177" s="58" t="s">
        <v>260</v>
      </c>
      <c r="B177" s="43" t="s">
        <v>51</v>
      </c>
      <c r="C177" s="44"/>
      <c r="D177" s="44"/>
      <c r="E177" s="44"/>
      <c r="F177" s="44"/>
      <c r="G177" s="44"/>
      <c r="H177" s="45"/>
      <c r="I177" s="62" t="s">
        <v>27</v>
      </c>
      <c r="J177" s="42">
        <v>0</v>
      </c>
      <c r="K177" s="42">
        <v>0</v>
      </c>
      <c r="L177" s="47">
        <f t="shared" si="6"/>
        <v>0</v>
      </c>
      <c r="M177" s="63" t="str">
        <f t="shared" si="7"/>
        <v>- // -</v>
      </c>
      <c r="N177" s="51"/>
    </row>
    <row r="178" spans="1:16" s="1" customFormat="1" ht="12" x14ac:dyDescent="0.2">
      <c r="A178" s="58" t="s">
        <v>261</v>
      </c>
      <c r="B178" s="43" t="s">
        <v>53</v>
      </c>
      <c r="C178" s="44"/>
      <c r="D178" s="44"/>
      <c r="E178" s="44"/>
      <c r="F178" s="44"/>
      <c r="G178" s="44"/>
      <c r="H178" s="45"/>
      <c r="I178" s="62" t="s">
        <v>27</v>
      </c>
      <c r="J178" s="42">
        <v>0</v>
      </c>
      <c r="K178" s="42">
        <v>0</v>
      </c>
      <c r="L178" s="47">
        <f t="shared" si="6"/>
        <v>0</v>
      </c>
      <c r="M178" s="63" t="str">
        <f t="shared" si="7"/>
        <v>- // -</v>
      </c>
      <c r="N178" s="51"/>
    </row>
    <row r="179" spans="1:16" s="1" customFormat="1" ht="24" customHeight="1" x14ac:dyDescent="0.2">
      <c r="A179" s="58" t="s">
        <v>262</v>
      </c>
      <c r="B179" s="68" t="s">
        <v>263</v>
      </c>
      <c r="C179" s="69"/>
      <c r="D179" s="69"/>
      <c r="E179" s="69"/>
      <c r="F179" s="69"/>
      <c r="G179" s="69"/>
      <c r="H179" s="70"/>
      <c r="I179" s="62" t="s">
        <v>27</v>
      </c>
      <c r="J179" s="42">
        <f>J180+J181</f>
        <v>0</v>
      </c>
      <c r="K179" s="42">
        <v>0</v>
      </c>
      <c r="L179" s="47">
        <f t="shared" si="6"/>
        <v>0</v>
      </c>
      <c r="M179" s="63" t="str">
        <f t="shared" si="7"/>
        <v>- // -</v>
      </c>
      <c r="N179" s="51"/>
    </row>
    <row r="180" spans="1:16" s="1" customFormat="1" ht="12" x14ac:dyDescent="0.2">
      <c r="A180" s="58" t="s">
        <v>264</v>
      </c>
      <c r="B180" s="43" t="s">
        <v>265</v>
      </c>
      <c r="C180" s="44"/>
      <c r="D180" s="44"/>
      <c r="E180" s="44"/>
      <c r="F180" s="44"/>
      <c r="G180" s="44"/>
      <c r="H180" s="45"/>
      <c r="I180" s="62" t="s">
        <v>27</v>
      </c>
      <c r="J180" s="42">
        <v>0</v>
      </c>
      <c r="K180" s="42">
        <v>0</v>
      </c>
      <c r="L180" s="47">
        <f t="shared" si="6"/>
        <v>0</v>
      </c>
      <c r="M180" s="63" t="str">
        <f t="shared" si="7"/>
        <v>- // -</v>
      </c>
      <c r="N180" s="51"/>
    </row>
    <row r="181" spans="1:16" s="1" customFormat="1" ht="12" x14ac:dyDescent="0.2">
      <c r="A181" s="58" t="s">
        <v>266</v>
      </c>
      <c r="B181" s="43" t="s">
        <v>267</v>
      </c>
      <c r="C181" s="44"/>
      <c r="D181" s="44"/>
      <c r="E181" s="44"/>
      <c r="F181" s="44"/>
      <c r="G181" s="44"/>
      <c r="H181" s="45"/>
      <c r="I181" s="62" t="s">
        <v>27</v>
      </c>
      <c r="J181" s="42">
        <v>0</v>
      </c>
      <c r="K181" s="42">
        <v>0</v>
      </c>
      <c r="L181" s="47">
        <f t="shared" si="6"/>
        <v>0</v>
      </c>
      <c r="M181" s="63" t="str">
        <f t="shared" si="7"/>
        <v>- // -</v>
      </c>
      <c r="N181" s="51"/>
    </row>
    <row r="182" spans="1:16" s="1" customFormat="1" ht="12" x14ac:dyDescent="0.2">
      <c r="A182" s="58" t="s">
        <v>268</v>
      </c>
      <c r="B182" s="59" t="s">
        <v>55</v>
      </c>
      <c r="C182" s="60"/>
      <c r="D182" s="60"/>
      <c r="E182" s="60"/>
      <c r="F182" s="60"/>
      <c r="G182" s="60"/>
      <c r="H182" s="61"/>
      <c r="I182" s="62" t="s">
        <v>27</v>
      </c>
      <c r="J182" s="48"/>
      <c r="K182" s="47">
        <v>4.5904582200000004</v>
      </c>
      <c r="L182" s="47">
        <f t="shared" si="6"/>
        <v>4.5904582200000004</v>
      </c>
      <c r="M182" s="63" t="str">
        <f t="shared" si="7"/>
        <v>- // -</v>
      </c>
      <c r="N182" s="51"/>
    </row>
    <row r="183" spans="1:16" s="1" customFormat="1" ht="12" x14ac:dyDescent="0.2">
      <c r="A183" s="58" t="s">
        <v>269</v>
      </c>
      <c r="B183" s="71" t="s">
        <v>270</v>
      </c>
      <c r="C183" s="72"/>
      <c r="D183" s="72"/>
      <c r="E183" s="72"/>
      <c r="F183" s="72"/>
      <c r="G183" s="72"/>
      <c r="H183" s="73"/>
      <c r="I183" s="62" t="s">
        <v>27</v>
      </c>
      <c r="J183" s="48">
        <f>J184+J185+SUM(J189:J194)+SUM(J196:J200)</f>
        <v>0</v>
      </c>
      <c r="K183" s="47">
        <v>296.57287940999998</v>
      </c>
      <c r="L183" s="47">
        <f t="shared" si="6"/>
        <v>296.57287940999998</v>
      </c>
      <c r="M183" s="63" t="str">
        <f t="shared" si="7"/>
        <v>- // -</v>
      </c>
      <c r="N183" s="51"/>
      <c r="O183" s="50"/>
      <c r="P183" s="50"/>
    </row>
    <row r="184" spans="1:16" s="1" customFormat="1" ht="12" x14ac:dyDescent="0.2">
      <c r="A184" s="58" t="s">
        <v>271</v>
      </c>
      <c r="B184" s="59" t="s">
        <v>272</v>
      </c>
      <c r="C184" s="60"/>
      <c r="D184" s="60"/>
      <c r="E184" s="60"/>
      <c r="F184" s="60"/>
      <c r="G184" s="60"/>
      <c r="H184" s="61"/>
      <c r="I184" s="62" t="s">
        <v>27</v>
      </c>
      <c r="J184" s="42">
        <v>0</v>
      </c>
      <c r="K184" s="42">
        <v>0</v>
      </c>
      <c r="L184" s="47">
        <f t="shared" si="6"/>
        <v>0</v>
      </c>
      <c r="M184" s="63" t="str">
        <f t="shared" si="7"/>
        <v>- // -</v>
      </c>
      <c r="N184" s="51"/>
    </row>
    <row r="185" spans="1:16" s="1" customFormat="1" ht="12" x14ac:dyDescent="0.2">
      <c r="A185" s="58" t="s">
        <v>273</v>
      </c>
      <c r="B185" s="59" t="s">
        <v>274</v>
      </c>
      <c r="C185" s="60"/>
      <c r="D185" s="60"/>
      <c r="E185" s="60"/>
      <c r="F185" s="60"/>
      <c r="G185" s="60"/>
      <c r="H185" s="61"/>
      <c r="I185" s="62" t="s">
        <v>27</v>
      </c>
      <c r="J185" s="48">
        <f>J186+J187+J188</f>
        <v>0</v>
      </c>
      <c r="K185" s="47">
        <v>102.55722698</v>
      </c>
      <c r="L185" s="47">
        <f t="shared" si="6"/>
        <v>102.55722698</v>
      </c>
      <c r="M185" s="63" t="str">
        <f t="shared" si="7"/>
        <v>- // -</v>
      </c>
      <c r="N185" s="51"/>
    </row>
    <row r="186" spans="1:16" s="1" customFormat="1" ht="12" x14ac:dyDescent="0.2">
      <c r="A186" s="58" t="s">
        <v>275</v>
      </c>
      <c r="B186" s="43" t="s">
        <v>276</v>
      </c>
      <c r="C186" s="44"/>
      <c r="D186" s="44"/>
      <c r="E186" s="44"/>
      <c r="F186" s="44"/>
      <c r="G186" s="44"/>
      <c r="H186" s="45"/>
      <c r="I186" s="62" t="s">
        <v>27</v>
      </c>
      <c r="J186" s="48"/>
      <c r="K186" s="47"/>
      <c r="L186" s="47">
        <f t="shared" si="6"/>
        <v>0</v>
      </c>
      <c r="M186" s="63" t="str">
        <f t="shared" si="7"/>
        <v>- // -</v>
      </c>
      <c r="N186" s="51"/>
    </row>
    <row r="187" spans="1:16" s="1" customFormat="1" ht="12" x14ac:dyDescent="0.2">
      <c r="A187" s="58" t="s">
        <v>277</v>
      </c>
      <c r="B187" s="43" t="s">
        <v>278</v>
      </c>
      <c r="C187" s="44"/>
      <c r="D187" s="44"/>
      <c r="E187" s="44"/>
      <c r="F187" s="44"/>
      <c r="G187" s="44"/>
      <c r="H187" s="45"/>
      <c r="I187" s="62" t="s">
        <v>27</v>
      </c>
      <c r="J187" s="48"/>
      <c r="K187" s="47">
        <v>1.0321035299999999</v>
      </c>
      <c r="L187" s="47">
        <f t="shared" si="6"/>
        <v>1.0321035299999999</v>
      </c>
      <c r="M187" s="63" t="str">
        <f t="shared" si="7"/>
        <v>- // -</v>
      </c>
      <c r="N187" s="51"/>
    </row>
    <row r="188" spans="1:16" s="1" customFormat="1" ht="12" x14ac:dyDescent="0.2">
      <c r="A188" s="58" t="s">
        <v>279</v>
      </c>
      <c r="B188" s="43" t="s">
        <v>280</v>
      </c>
      <c r="C188" s="44"/>
      <c r="D188" s="44"/>
      <c r="E188" s="44"/>
      <c r="F188" s="44"/>
      <c r="G188" s="44"/>
      <c r="H188" s="45"/>
      <c r="I188" s="62" t="s">
        <v>27</v>
      </c>
      <c r="J188" s="48"/>
      <c r="K188" s="47">
        <v>101.19129041000001</v>
      </c>
      <c r="L188" s="47">
        <f t="shared" si="6"/>
        <v>101.19129041000001</v>
      </c>
      <c r="M188" s="63" t="str">
        <f t="shared" si="7"/>
        <v>- // -</v>
      </c>
      <c r="N188" s="51"/>
    </row>
    <row r="189" spans="1:16" s="1" customFormat="1" ht="24" customHeight="1" x14ac:dyDescent="0.2">
      <c r="A189" s="58" t="s">
        <v>281</v>
      </c>
      <c r="B189" s="68" t="s">
        <v>282</v>
      </c>
      <c r="C189" s="69"/>
      <c r="D189" s="69"/>
      <c r="E189" s="69"/>
      <c r="F189" s="69"/>
      <c r="G189" s="69"/>
      <c r="H189" s="70"/>
      <c r="I189" s="62" t="s">
        <v>27</v>
      </c>
      <c r="J189" s="42">
        <v>0</v>
      </c>
      <c r="K189" s="42">
        <v>0</v>
      </c>
      <c r="L189" s="47">
        <f t="shared" si="6"/>
        <v>0</v>
      </c>
      <c r="M189" s="63" t="str">
        <f t="shared" si="7"/>
        <v>- // -</v>
      </c>
      <c r="N189" s="51"/>
    </row>
    <row r="190" spans="1:16" s="1" customFormat="1" ht="24" customHeight="1" x14ac:dyDescent="0.2">
      <c r="A190" s="58" t="s">
        <v>283</v>
      </c>
      <c r="B190" s="68" t="s">
        <v>284</v>
      </c>
      <c r="C190" s="69"/>
      <c r="D190" s="69"/>
      <c r="E190" s="69"/>
      <c r="F190" s="69"/>
      <c r="G190" s="69"/>
      <c r="H190" s="70"/>
      <c r="I190" s="62" t="s">
        <v>27</v>
      </c>
      <c r="J190" s="42">
        <v>0</v>
      </c>
      <c r="K190" s="42">
        <v>0</v>
      </c>
      <c r="L190" s="47">
        <f t="shared" si="6"/>
        <v>0</v>
      </c>
      <c r="M190" s="63" t="str">
        <f t="shared" si="7"/>
        <v>- // -</v>
      </c>
      <c r="N190" s="51"/>
    </row>
    <row r="191" spans="1:16" s="1" customFormat="1" ht="12" x14ac:dyDescent="0.2">
      <c r="A191" s="58" t="s">
        <v>285</v>
      </c>
      <c r="B191" s="59" t="s">
        <v>286</v>
      </c>
      <c r="C191" s="60"/>
      <c r="D191" s="60"/>
      <c r="E191" s="60"/>
      <c r="F191" s="60"/>
      <c r="G191" s="60"/>
      <c r="H191" s="61"/>
      <c r="I191" s="62" t="s">
        <v>27</v>
      </c>
      <c r="J191" s="42">
        <v>0</v>
      </c>
      <c r="K191" s="42">
        <v>0</v>
      </c>
      <c r="L191" s="47">
        <f t="shared" si="6"/>
        <v>0</v>
      </c>
      <c r="M191" s="63" t="str">
        <f t="shared" si="7"/>
        <v>- // -</v>
      </c>
      <c r="N191" s="51"/>
    </row>
    <row r="192" spans="1:16" s="1" customFormat="1" ht="12" x14ac:dyDescent="0.2">
      <c r="A192" s="58" t="s">
        <v>287</v>
      </c>
      <c r="B192" s="59" t="s">
        <v>288</v>
      </c>
      <c r="C192" s="60"/>
      <c r="D192" s="60"/>
      <c r="E192" s="60"/>
      <c r="F192" s="60"/>
      <c r="G192" s="60"/>
      <c r="H192" s="61"/>
      <c r="I192" s="62" t="s">
        <v>27</v>
      </c>
      <c r="J192" s="48"/>
      <c r="K192" s="47">
        <v>45.359893049999997</v>
      </c>
      <c r="L192" s="47">
        <f t="shared" si="6"/>
        <v>45.359893049999997</v>
      </c>
      <c r="M192" s="63" t="str">
        <f t="shared" si="7"/>
        <v>- // -</v>
      </c>
      <c r="N192" s="51"/>
    </row>
    <row r="193" spans="1:14" s="1" customFormat="1" ht="12" x14ac:dyDescent="0.2">
      <c r="A193" s="58" t="s">
        <v>289</v>
      </c>
      <c r="B193" s="59" t="s">
        <v>290</v>
      </c>
      <c r="C193" s="60"/>
      <c r="D193" s="60"/>
      <c r="E193" s="60"/>
      <c r="F193" s="60"/>
      <c r="G193" s="60"/>
      <c r="H193" s="61"/>
      <c r="I193" s="62" t="s">
        <v>27</v>
      </c>
      <c r="J193" s="48"/>
      <c r="K193" s="47">
        <v>14.710224439999999</v>
      </c>
      <c r="L193" s="47">
        <f t="shared" si="6"/>
        <v>14.710224439999999</v>
      </c>
      <c r="M193" s="63" t="str">
        <f t="shared" si="7"/>
        <v>- // -</v>
      </c>
      <c r="N193" s="51"/>
    </row>
    <row r="194" spans="1:14" s="1" customFormat="1" ht="12" x14ac:dyDescent="0.2">
      <c r="A194" s="58" t="s">
        <v>291</v>
      </c>
      <c r="B194" s="59" t="s">
        <v>292</v>
      </c>
      <c r="C194" s="60"/>
      <c r="D194" s="60"/>
      <c r="E194" s="60"/>
      <c r="F194" s="60"/>
      <c r="G194" s="60"/>
      <c r="H194" s="61"/>
      <c r="I194" s="62" t="s">
        <v>27</v>
      </c>
      <c r="J194" s="48"/>
      <c r="K194" s="47">
        <v>51.329480029999999</v>
      </c>
      <c r="L194" s="47">
        <f t="shared" si="6"/>
        <v>51.329480029999999</v>
      </c>
      <c r="M194" s="63" t="str">
        <f t="shared" si="7"/>
        <v>- // -</v>
      </c>
      <c r="N194" s="51"/>
    </row>
    <row r="195" spans="1:14" s="1" customFormat="1" ht="12" x14ac:dyDescent="0.2">
      <c r="A195" s="58" t="s">
        <v>293</v>
      </c>
      <c r="B195" s="43" t="s">
        <v>294</v>
      </c>
      <c r="C195" s="44"/>
      <c r="D195" s="44"/>
      <c r="E195" s="44"/>
      <c r="F195" s="44"/>
      <c r="G195" s="44"/>
      <c r="H195" s="45"/>
      <c r="I195" s="62" t="s">
        <v>27</v>
      </c>
      <c r="J195" s="48"/>
      <c r="K195" s="47">
        <v>9.4927659999999996</v>
      </c>
      <c r="L195" s="47">
        <f t="shared" si="6"/>
        <v>9.4927659999999996</v>
      </c>
      <c r="M195" s="63" t="str">
        <f t="shared" si="7"/>
        <v>- // -</v>
      </c>
      <c r="N195" s="51"/>
    </row>
    <row r="196" spans="1:14" s="1" customFormat="1" ht="12" x14ac:dyDescent="0.2">
      <c r="A196" s="58" t="s">
        <v>295</v>
      </c>
      <c r="B196" s="59" t="s">
        <v>296</v>
      </c>
      <c r="C196" s="60"/>
      <c r="D196" s="60"/>
      <c r="E196" s="60"/>
      <c r="F196" s="60"/>
      <c r="G196" s="60"/>
      <c r="H196" s="61"/>
      <c r="I196" s="62" t="s">
        <v>27</v>
      </c>
      <c r="J196" s="48"/>
      <c r="K196" s="47">
        <v>37.57326501</v>
      </c>
      <c r="L196" s="47">
        <f t="shared" si="6"/>
        <v>37.57326501</v>
      </c>
      <c r="M196" s="63" t="str">
        <f t="shared" si="7"/>
        <v>- // -</v>
      </c>
      <c r="N196" s="51"/>
    </row>
    <row r="197" spans="1:14" s="1" customFormat="1" ht="12" x14ac:dyDescent="0.2">
      <c r="A197" s="58" t="s">
        <v>297</v>
      </c>
      <c r="B197" s="59" t="s">
        <v>298</v>
      </c>
      <c r="C197" s="60"/>
      <c r="D197" s="60"/>
      <c r="E197" s="60"/>
      <c r="F197" s="60"/>
      <c r="G197" s="60"/>
      <c r="H197" s="61"/>
      <c r="I197" s="62" t="s">
        <v>27</v>
      </c>
      <c r="J197" s="48"/>
      <c r="K197" s="47">
        <v>18.132130080000003</v>
      </c>
      <c r="L197" s="47">
        <f t="shared" si="6"/>
        <v>18.132130080000003</v>
      </c>
      <c r="M197" s="63" t="str">
        <f t="shared" si="7"/>
        <v>- // -</v>
      </c>
      <c r="N197" s="51"/>
    </row>
    <row r="198" spans="1:14" s="1" customFormat="1" ht="12" x14ac:dyDescent="0.2">
      <c r="A198" s="58" t="s">
        <v>299</v>
      </c>
      <c r="B198" s="59" t="s">
        <v>300</v>
      </c>
      <c r="C198" s="60"/>
      <c r="D198" s="60"/>
      <c r="E198" s="60"/>
      <c r="F198" s="60"/>
      <c r="G198" s="60"/>
      <c r="H198" s="61"/>
      <c r="I198" s="62" t="s">
        <v>27</v>
      </c>
      <c r="J198" s="48"/>
      <c r="K198" s="114">
        <v>1.7478854100000001</v>
      </c>
      <c r="L198" s="114">
        <f t="shared" si="6"/>
        <v>1.7478854100000001</v>
      </c>
      <c r="M198" s="63" t="str">
        <f t="shared" si="7"/>
        <v>- // -</v>
      </c>
      <c r="N198" s="51"/>
    </row>
    <row r="199" spans="1:14" s="1" customFormat="1" ht="24" customHeight="1" x14ac:dyDescent="0.2">
      <c r="A199" s="58" t="s">
        <v>301</v>
      </c>
      <c r="B199" s="68" t="s">
        <v>302</v>
      </c>
      <c r="C199" s="69"/>
      <c r="D199" s="69"/>
      <c r="E199" s="69"/>
      <c r="F199" s="69"/>
      <c r="G199" s="69"/>
      <c r="H199" s="70"/>
      <c r="I199" s="62" t="s">
        <v>27</v>
      </c>
      <c r="J199" s="48"/>
      <c r="K199" s="47"/>
      <c r="L199" s="47">
        <f t="shared" si="6"/>
        <v>0</v>
      </c>
      <c r="M199" s="63" t="str">
        <f t="shared" si="7"/>
        <v>- // -</v>
      </c>
      <c r="N199" s="51"/>
    </row>
    <row r="200" spans="1:14" s="1" customFormat="1" ht="12" x14ac:dyDescent="0.2">
      <c r="A200" s="58" t="s">
        <v>303</v>
      </c>
      <c r="B200" s="59" t="s">
        <v>304</v>
      </c>
      <c r="C200" s="60"/>
      <c r="D200" s="60"/>
      <c r="E200" s="60"/>
      <c r="F200" s="60"/>
      <c r="G200" s="60"/>
      <c r="H200" s="61"/>
      <c r="I200" s="62" t="s">
        <v>27</v>
      </c>
      <c r="J200" s="48"/>
      <c r="K200" s="47">
        <v>25.162774410000001</v>
      </c>
      <c r="L200" s="47">
        <f t="shared" si="6"/>
        <v>25.162774410000001</v>
      </c>
      <c r="M200" s="63" t="str">
        <f t="shared" si="7"/>
        <v>- // -</v>
      </c>
      <c r="N200" s="51"/>
    </row>
    <row r="201" spans="1:14" s="1" customFormat="1" ht="12" x14ac:dyDescent="0.2">
      <c r="A201" s="58" t="s">
        <v>305</v>
      </c>
      <c r="B201" s="71" t="s">
        <v>306</v>
      </c>
      <c r="C201" s="72"/>
      <c r="D201" s="72"/>
      <c r="E201" s="72"/>
      <c r="F201" s="72"/>
      <c r="G201" s="72"/>
      <c r="H201" s="73"/>
      <c r="I201" s="62" t="s">
        <v>27</v>
      </c>
      <c r="J201" s="48">
        <f>J202+J203+J207</f>
        <v>0</v>
      </c>
      <c r="K201" s="47">
        <v>0</v>
      </c>
      <c r="L201" s="47">
        <f t="shared" si="6"/>
        <v>0</v>
      </c>
      <c r="M201" s="63" t="str">
        <f t="shared" si="7"/>
        <v>- // -</v>
      </c>
      <c r="N201" s="51"/>
    </row>
    <row r="202" spans="1:14" s="1" customFormat="1" ht="12" x14ac:dyDescent="0.2">
      <c r="A202" s="58" t="s">
        <v>307</v>
      </c>
      <c r="B202" s="59" t="s">
        <v>308</v>
      </c>
      <c r="C202" s="60"/>
      <c r="D202" s="60"/>
      <c r="E202" s="60"/>
      <c r="F202" s="60"/>
      <c r="G202" s="60"/>
      <c r="H202" s="61"/>
      <c r="I202" s="62" t="s">
        <v>27</v>
      </c>
      <c r="J202" s="48"/>
      <c r="K202" s="47"/>
      <c r="L202" s="47">
        <f t="shared" si="6"/>
        <v>0</v>
      </c>
      <c r="M202" s="63" t="str">
        <f t="shared" si="7"/>
        <v>- // -</v>
      </c>
      <c r="N202" s="51"/>
    </row>
    <row r="203" spans="1:14" s="1" customFormat="1" ht="12" x14ac:dyDescent="0.2">
      <c r="A203" s="58" t="s">
        <v>309</v>
      </c>
      <c r="B203" s="59" t="s">
        <v>310</v>
      </c>
      <c r="C203" s="60"/>
      <c r="D203" s="60"/>
      <c r="E203" s="60"/>
      <c r="F203" s="60"/>
      <c r="G203" s="60"/>
      <c r="H203" s="61"/>
      <c r="I203" s="62" t="s">
        <v>27</v>
      </c>
      <c r="J203" s="48"/>
      <c r="K203" s="47"/>
      <c r="L203" s="47">
        <f t="shared" si="6"/>
        <v>0</v>
      </c>
      <c r="M203" s="63" t="str">
        <f t="shared" si="7"/>
        <v>- // -</v>
      </c>
      <c r="N203" s="51"/>
    </row>
    <row r="204" spans="1:14" s="1" customFormat="1" ht="24" customHeight="1" x14ac:dyDescent="0.2">
      <c r="A204" s="58" t="s">
        <v>311</v>
      </c>
      <c r="B204" s="65" t="s">
        <v>312</v>
      </c>
      <c r="C204" s="66"/>
      <c r="D204" s="66"/>
      <c r="E204" s="66"/>
      <c r="F204" s="66"/>
      <c r="G204" s="66"/>
      <c r="H204" s="67"/>
      <c r="I204" s="62" t="s">
        <v>27</v>
      </c>
      <c r="J204" s="48">
        <f>J205+J206</f>
        <v>0</v>
      </c>
      <c r="K204" s="47">
        <v>0</v>
      </c>
      <c r="L204" s="47">
        <f t="shared" si="6"/>
        <v>0</v>
      </c>
      <c r="M204" s="63" t="str">
        <f t="shared" si="7"/>
        <v>- // -</v>
      </c>
      <c r="N204" s="51"/>
    </row>
    <row r="205" spans="1:14" s="1" customFormat="1" ht="12" x14ac:dyDescent="0.2">
      <c r="A205" s="58" t="s">
        <v>313</v>
      </c>
      <c r="B205" s="54" t="s">
        <v>314</v>
      </c>
      <c r="C205" s="55"/>
      <c r="D205" s="55"/>
      <c r="E205" s="55"/>
      <c r="F205" s="55"/>
      <c r="G205" s="55"/>
      <c r="H205" s="56"/>
      <c r="I205" s="62" t="s">
        <v>27</v>
      </c>
      <c r="J205" s="48"/>
      <c r="K205" s="47"/>
      <c r="L205" s="47">
        <f t="shared" si="6"/>
        <v>0</v>
      </c>
      <c r="M205" s="63" t="str">
        <f t="shared" si="7"/>
        <v>- // -</v>
      </c>
      <c r="N205" s="51"/>
    </row>
    <row r="206" spans="1:14" s="1" customFormat="1" ht="12" x14ac:dyDescent="0.2">
      <c r="A206" s="58" t="s">
        <v>315</v>
      </c>
      <c r="B206" s="54" t="s">
        <v>316</v>
      </c>
      <c r="C206" s="55"/>
      <c r="D206" s="55"/>
      <c r="E206" s="55"/>
      <c r="F206" s="55"/>
      <c r="G206" s="55"/>
      <c r="H206" s="56"/>
      <c r="I206" s="62" t="s">
        <v>27</v>
      </c>
      <c r="J206" s="48"/>
      <c r="K206" s="47"/>
      <c r="L206" s="47">
        <f t="shared" si="6"/>
        <v>0</v>
      </c>
      <c r="M206" s="63" t="str">
        <f t="shared" si="7"/>
        <v>- // -</v>
      </c>
      <c r="N206" s="51"/>
    </row>
    <row r="207" spans="1:14" s="1" customFormat="1" ht="12" x14ac:dyDescent="0.2">
      <c r="A207" s="58" t="s">
        <v>317</v>
      </c>
      <c r="B207" s="59" t="s">
        <v>318</v>
      </c>
      <c r="C207" s="60"/>
      <c r="D207" s="60"/>
      <c r="E207" s="60"/>
      <c r="F207" s="60"/>
      <c r="G207" s="60"/>
      <c r="H207" s="61"/>
      <c r="I207" s="62" t="s">
        <v>27</v>
      </c>
      <c r="J207" s="48"/>
      <c r="K207" s="47"/>
      <c r="L207" s="47">
        <f t="shared" si="6"/>
        <v>0</v>
      </c>
      <c r="M207" s="63" t="str">
        <f t="shared" si="7"/>
        <v>- // -</v>
      </c>
      <c r="N207" s="51"/>
    </row>
    <row r="208" spans="1:14" s="1" customFormat="1" ht="12" x14ac:dyDescent="0.2">
      <c r="A208" s="58" t="s">
        <v>319</v>
      </c>
      <c r="B208" s="71" t="s">
        <v>320</v>
      </c>
      <c r="C208" s="72"/>
      <c r="D208" s="72"/>
      <c r="E208" s="72"/>
      <c r="F208" s="72"/>
      <c r="G208" s="72"/>
      <c r="H208" s="73"/>
      <c r="I208" s="62" t="s">
        <v>27</v>
      </c>
      <c r="J208" s="48">
        <f>J209+J216+J217+J218</f>
        <v>0</v>
      </c>
      <c r="K208" s="47">
        <v>184.94139726999998</v>
      </c>
      <c r="L208" s="47">
        <f t="shared" si="6"/>
        <v>184.94139726999998</v>
      </c>
      <c r="M208" s="63" t="str">
        <f t="shared" si="7"/>
        <v>- // -</v>
      </c>
      <c r="N208" s="51"/>
    </row>
    <row r="209" spans="1:14" s="1" customFormat="1" ht="12" x14ac:dyDescent="0.2">
      <c r="A209" s="58" t="s">
        <v>321</v>
      </c>
      <c r="B209" s="59" t="s">
        <v>322</v>
      </c>
      <c r="C209" s="60"/>
      <c r="D209" s="60"/>
      <c r="E209" s="60"/>
      <c r="F209" s="60"/>
      <c r="G209" s="60"/>
      <c r="H209" s="61"/>
      <c r="I209" s="62" t="s">
        <v>27</v>
      </c>
      <c r="J209" s="48">
        <f>SUM(J210:J215)</f>
        <v>0</v>
      </c>
      <c r="K209" s="47">
        <v>184.94139726999998</v>
      </c>
      <c r="L209" s="47">
        <f t="shared" si="6"/>
        <v>184.94139726999998</v>
      </c>
      <c r="M209" s="63" t="str">
        <f t="shared" si="7"/>
        <v>- // -</v>
      </c>
      <c r="N209" s="51"/>
    </row>
    <row r="210" spans="1:14" s="1" customFormat="1" ht="12" x14ac:dyDescent="0.2">
      <c r="A210" s="58" t="s">
        <v>323</v>
      </c>
      <c r="B210" s="43" t="s">
        <v>324</v>
      </c>
      <c r="C210" s="44"/>
      <c r="D210" s="44"/>
      <c r="E210" s="44"/>
      <c r="F210" s="44"/>
      <c r="G210" s="44"/>
      <c r="H210" s="45"/>
      <c r="I210" s="62" t="s">
        <v>27</v>
      </c>
      <c r="J210" s="48"/>
      <c r="K210" s="47">
        <v>180.64539727999997</v>
      </c>
      <c r="L210" s="47">
        <f t="shared" si="6"/>
        <v>180.64539727999997</v>
      </c>
      <c r="M210" s="63" t="str">
        <f t="shared" si="7"/>
        <v>- // -</v>
      </c>
      <c r="N210" s="51"/>
    </row>
    <row r="211" spans="1:14" s="1" customFormat="1" ht="12" x14ac:dyDescent="0.2">
      <c r="A211" s="58" t="s">
        <v>325</v>
      </c>
      <c r="B211" s="43" t="s">
        <v>326</v>
      </c>
      <c r="C211" s="44"/>
      <c r="D211" s="44"/>
      <c r="E211" s="44"/>
      <c r="F211" s="44"/>
      <c r="G211" s="44"/>
      <c r="H211" s="45"/>
      <c r="I211" s="62" t="s">
        <v>27</v>
      </c>
      <c r="J211" s="48"/>
      <c r="K211" s="47">
        <v>0</v>
      </c>
      <c r="L211" s="47">
        <f t="shared" si="6"/>
        <v>0</v>
      </c>
      <c r="M211" s="63" t="str">
        <f t="shared" si="7"/>
        <v>- // -</v>
      </c>
      <c r="N211" s="51"/>
    </row>
    <row r="212" spans="1:14" s="1" customFormat="1" ht="12" x14ac:dyDescent="0.2">
      <c r="A212" s="58" t="s">
        <v>327</v>
      </c>
      <c r="B212" s="43" t="s">
        <v>328</v>
      </c>
      <c r="C212" s="44"/>
      <c r="D212" s="44"/>
      <c r="E212" s="44"/>
      <c r="F212" s="44"/>
      <c r="G212" s="44"/>
      <c r="H212" s="45"/>
      <c r="I212" s="62" t="s">
        <v>27</v>
      </c>
      <c r="J212" s="48"/>
      <c r="K212" s="47"/>
      <c r="L212" s="47">
        <f t="shared" si="6"/>
        <v>0</v>
      </c>
      <c r="M212" s="63" t="str">
        <f t="shared" si="7"/>
        <v>- // -</v>
      </c>
      <c r="N212" s="51"/>
    </row>
    <row r="213" spans="1:14" s="1" customFormat="1" ht="12" x14ac:dyDescent="0.2">
      <c r="A213" s="58" t="s">
        <v>329</v>
      </c>
      <c r="B213" s="43" t="s">
        <v>330</v>
      </c>
      <c r="C213" s="44"/>
      <c r="D213" s="44"/>
      <c r="E213" s="44"/>
      <c r="F213" s="44"/>
      <c r="G213" s="44"/>
      <c r="H213" s="45"/>
      <c r="I213" s="62" t="s">
        <v>27</v>
      </c>
      <c r="J213" s="48"/>
      <c r="K213" s="47">
        <v>4.2959999900000003</v>
      </c>
      <c r="L213" s="47">
        <f t="shared" si="6"/>
        <v>4.2959999900000003</v>
      </c>
      <c r="M213" s="63" t="str">
        <f t="shared" si="7"/>
        <v>- // -</v>
      </c>
      <c r="N213" s="51"/>
    </row>
    <row r="214" spans="1:14" s="1" customFormat="1" ht="12" x14ac:dyDescent="0.2">
      <c r="A214" s="58" t="s">
        <v>331</v>
      </c>
      <c r="B214" s="43" t="s">
        <v>332</v>
      </c>
      <c r="C214" s="44"/>
      <c r="D214" s="44"/>
      <c r="E214" s="44"/>
      <c r="F214" s="44"/>
      <c r="G214" s="44"/>
      <c r="H214" s="45"/>
      <c r="I214" s="62" t="s">
        <v>27</v>
      </c>
      <c r="J214" s="48"/>
      <c r="K214" s="47"/>
      <c r="L214" s="47">
        <f t="shared" si="6"/>
        <v>0</v>
      </c>
      <c r="M214" s="63" t="str">
        <f t="shared" si="7"/>
        <v>- // -</v>
      </c>
      <c r="N214" s="51"/>
    </row>
    <row r="215" spans="1:14" s="1" customFormat="1" ht="12" x14ac:dyDescent="0.2">
      <c r="A215" s="58" t="s">
        <v>333</v>
      </c>
      <c r="B215" s="43" t="s">
        <v>334</v>
      </c>
      <c r="C215" s="44"/>
      <c r="D215" s="44"/>
      <c r="E215" s="44"/>
      <c r="F215" s="44"/>
      <c r="G215" s="44"/>
      <c r="H215" s="45"/>
      <c r="I215" s="62" t="s">
        <v>27</v>
      </c>
      <c r="J215" s="48"/>
      <c r="K215" s="47"/>
      <c r="L215" s="47">
        <f t="shared" si="6"/>
        <v>0</v>
      </c>
      <c r="M215" s="63" t="str">
        <f t="shared" si="7"/>
        <v>- // -</v>
      </c>
      <c r="N215" s="51"/>
    </row>
    <row r="216" spans="1:14" s="1" customFormat="1" ht="12" x14ac:dyDescent="0.2">
      <c r="A216" s="58" t="s">
        <v>335</v>
      </c>
      <c r="B216" s="59" t="s">
        <v>336</v>
      </c>
      <c r="C216" s="60"/>
      <c r="D216" s="60"/>
      <c r="E216" s="60"/>
      <c r="F216" s="60"/>
      <c r="G216" s="60"/>
      <c r="H216" s="61"/>
      <c r="I216" s="62" t="s">
        <v>27</v>
      </c>
      <c r="J216" s="48"/>
      <c r="K216" s="47"/>
      <c r="L216" s="47">
        <f t="shared" si="6"/>
        <v>0</v>
      </c>
      <c r="M216" s="63" t="str">
        <f t="shared" si="7"/>
        <v>- // -</v>
      </c>
      <c r="N216" s="51"/>
    </row>
    <row r="217" spans="1:14" s="1" customFormat="1" ht="12" x14ac:dyDescent="0.2">
      <c r="A217" s="58" t="s">
        <v>337</v>
      </c>
      <c r="B217" s="59" t="s">
        <v>338</v>
      </c>
      <c r="C217" s="60"/>
      <c r="D217" s="60"/>
      <c r="E217" s="60"/>
      <c r="F217" s="60"/>
      <c r="G217" s="60"/>
      <c r="H217" s="61"/>
      <c r="I217" s="62" t="s">
        <v>27</v>
      </c>
      <c r="J217" s="48"/>
      <c r="K217" s="47"/>
      <c r="L217" s="47">
        <f t="shared" si="6"/>
        <v>0</v>
      </c>
      <c r="M217" s="63" t="str">
        <f t="shared" si="7"/>
        <v>- // -</v>
      </c>
      <c r="N217" s="51"/>
    </row>
    <row r="218" spans="1:14" s="1" customFormat="1" ht="12" x14ac:dyDescent="0.2">
      <c r="A218" s="58" t="s">
        <v>339</v>
      </c>
      <c r="B218" s="59" t="s">
        <v>118</v>
      </c>
      <c r="C218" s="60"/>
      <c r="D218" s="60"/>
      <c r="E218" s="60"/>
      <c r="F218" s="60"/>
      <c r="G218" s="60"/>
      <c r="H218" s="61"/>
      <c r="I218" s="62" t="s">
        <v>232</v>
      </c>
      <c r="J218" s="48"/>
      <c r="K218" s="47"/>
      <c r="L218" s="47">
        <f t="shared" si="6"/>
        <v>0</v>
      </c>
      <c r="M218" s="63" t="str">
        <f t="shared" si="7"/>
        <v>- // -</v>
      </c>
      <c r="N218" s="51"/>
    </row>
    <row r="219" spans="1:14" s="1" customFormat="1" ht="12" x14ac:dyDescent="0.2">
      <c r="A219" s="58" t="s">
        <v>340</v>
      </c>
      <c r="B219" s="59" t="s">
        <v>341</v>
      </c>
      <c r="C219" s="60"/>
      <c r="D219" s="60"/>
      <c r="E219" s="60"/>
      <c r="F219" s="60"/>
      <c r="G219" s="60"/>
      <c r="H219" s="61"/>
      <c r="I219" s="62" t="s">
        <v>27</v>
      </c>
      <c r="J219" s="48"/>
      <c r="K219" s="47"/>
      <c r="L219" s="47">
        <f t="shared" si="6"/>
        <v>0</v>
      </c>
      <c r="M219" s="63" t="str">
        <f t="shared" si="7"/>
        <v>- // -</v>
      </c>
      <c r="N219" s="51"/>
    </row>
    <row r="220" spans="1:14" s="1" customFormat="1" ht="12" x14ac:dyDescent="0.2">
      <c r="A220" s="58" t="s">
        <v>342</v>
      </c>
      <c r="B220" s="71" t="s">
        <v>343</v>
      </c>
      <c r="C220" s="72"/>
      <c r="D220" s="72"/>
      <c r="E220" s="72"/>
      <c r="F220" s="72"/>
      <c r="G220" s="72"/>
      <c r="H220" s="73"/>
      <c r="I220" s="62" t="s">
        <v>27</v>
      </c>
      <c r="J220" s="48">
        <f>J221+J222+J226+J227+J230+J231+J232</f>
        <v>0</v>
      </c>
      <c r="K220" s="47">
        <v>113.02209754000002</v>
      </c>
      <c r="L220" s="47">
        <f t="shared" si="6"/>
        <v>113.02209754000002</v>
      </c>
      <c r="M220" s="63" t="str">
        <f t="shared" si="7"/>
        <v>- // -</v>
      </c>
      <c r="N220" s="51"/>
    </row>
    <row r="221" spans="1:14" s="1" customFormat="1" ht="12" x14ac:dyDescent="0.2">
      <c r="A221" s="58" t="s">
        <v>344</v>
      </c>
      <c r="B221" s="59" t="s">
        <v>345</v>
      </c>
      <c r="C221" s="60"/>
      <c r="D221" s="60"/>
      <c r="E221" s="60"/>
      <c r="F221" s="60"/>
      <c r="G221" s="60"/>
      <c r="H221" s="61"/>
      <c r="I221" s="62" t="s">
        <v>27</v>
      </c>
      <c r="J221" s="48"/>
      <c r="K221" s="47">
        <v>4.9220975400000011</v>
      </c>
      <c r="L221" s="47">
        <f t="shared" si="6"/>
        <v>4.9220975400000011</v>
      </c>
      <c r="M221" s="63" t="str">
        <f t="shared" si="7"/>
        <v>- // -</v>
      </c>
      <c r="N221" s="51"/>
    </row>
    <row r="222" spans="1:14" s="1" customFormat="1" ht="12" x14ac:dyDescent="0.2">
      <c r="A222" s="58" t="s">
        <v>346</v>
      </c>
      <c r="B222" s="59" t="s">
        <v>347</v>
      </c>
      <c r="C222" s="60"/>
      <c r="D222" s="60"/>
      <c r="E222" s="60"/>
      <c r="F222" s="60"/>
      <c r="G222" s="60"/>
      <c r="H222" s="61"/>
      <c r="I222" s="62" t="s">
        <v>27</v>
      </c>
      <c r="J222" s="48">
        <f>J223+J224+J225</f>
        <v>0</v>
      </c>
      <c r="K222" s="47">
        <v>0</v>
      </c>
      <c r="L222" s="47">
        <f t="shared" si="6"/>
        <v>0</v>
      </c>
      <c r="M222" s="63" t="str">
        <f t="shared" si="7"/>
        <v>- // -</v>
      </c>
      <c r="N222" s="51"/>
    </row>
    <row r="223" spans="1:14" s="1" customFormat="1" ht="12" x14ac:dyDescent="0.2">
      <c r="A223" s="58" t="s">
        <v>348</v>
      </c>
      <c r="B223" s="43" t="s">
        <v>349</v>
      </c>
      <c r="C223" s="44"/>
      <c r="D223" s="44"/>
      <c r="E223" s="44"/>
      <c r="F223" s="44"/>
      <c r="G223" s="44"/>
      <c r="H223" s="45"/>
      <c r="I223" s="62" t="s">
        <v>27</v>
      </c>
      <c r="J223" s="48"/>
      <c r="K223" s="47"/>
      <c r="L223" s="47">
        <f t="shared" si="6"/>
        <v>0</v>
      </c>
      <c r="M223" s="63" t="str">
        <f t="shared" si="7"/>
        <v>- // -</v>
      </c>
      <c r="N223" s="51"/>
    </row>
    <row r="224" spans="1:14" s="1" customFormat="1" ht="12" x14ac:dyDescent="0.2">
      <c r="A224" s="58" t="s">
        <v>350</v>
      </c>
      <c r="B224" s="43" t="s">
        <v>351</v>
      </c>
      <c r="C224" s="44"/>
      <c r="D224" s="44"/>
      <c r="E224" s="44"/>
      <c r="F224" s="44"/>
      <c r="G224" s="44"/>
      <c r="H224" s="45"/>
      <c r="I224" s="62" t="s">
        <v>27</v>
      </c>
      <c r="J224" s="48"/>
      <c r="K224" s="47"/>
      <c r="L224" s="47">
        <f t="shared" si="6"/>
        <v>0</v>
      </c>
      <c r="M224" s="63" t="str">
        <f t="shared" si="7"/>
        <v>- // -</v>
      </c>
      <c r="N224" s="51"/>
    </row>
    <row r="225" spans="1:14" s="1" customFormat="1" ht="12" x14ac:dyDescent="0.2">
      <c r="A225" s="58" t="s">
        <v>352</v>
      </c>
      <c r="B225" s="43" t="s">
        <v>353</v>
      </c>
      <c r="C225" s="44"/>
      <c r="D225" s="44"/>
      <c r="E225" s="44"/>
      <c r="F225" s="44"/>
      <c r="G225" s="44"/>
      <c r="H225" s="45"/>
      <c r="I225" s="62" t="s">
        <v>27</v>
      </c>
      <c r="J225" s="48"/>
      <c r="K225" s="47"/>
      <c r="L225" s="47">
        <f t="shared" si="6"/>
        <v>0</v>
      </c>
      <c r="M225" s="63" t="str">
        <f t="shared" si="7"/>
        <v>- // -</v>
      </c>
      <c r="N225" s="51"/>
    </row>
    <row r="226" spans="1:14" s="1" customFormat="1" ht="12" x14ac:dyDescent="0.2">
      <c r="A226" s="58" t="s">
        <v>354</v>
      </c>
      <c r="B226" s="59" t="s">
        <v>355</v>
      </c>
      <c r="C226" s="60"/>
      <c r="D226" s="60"/>
      <c r="E226" s="60"/>
      <c r="F226" s="60"/>
      <c r="G226" s="60"/>
      <c r="H226" s="61"/>
      <c r="I226" s="62" t="s">
        <v>27</v>
      </c>
      <c r="J226" s="48"/>
      <c r="K226" s="47"/>
      <c r="L226" s="47">
        <f t="shared" si="6"/>
        <v>0</v>
      </c>
      <c r="M226" s="63" t="str">
        <f t="shared" si="7"/>
        <v>- // -</v>
      </c>
      <c r="N226" s="51"/>
    </row>
    <row r="227" spans="1:14" s="1" customFormat="1" ht="12" x14ac:dyDescent="0.2">
      <c r="A227" s="58" t="s">
        <v>356</v>
      </c>
      <c r="B227" s="59" t="s">
        <v>357</v>
      </c>
      <c r="C227" s="60"/>
      <c r="D227" s="60"/>
      <c r="E227" s="60"/>
      <c r="F227" s="60"/>
      <c r="G227" s="60"/>
      <c r="H227" s="61"/>
      <c r="I227" s="62" t="s">
        <v>27</v>
      </c>
      <c r="J227" s="48">
        <f>J228+J229</f>
        <v>0</v>
      </c>
      <c r="K227" s="47">
        <v>0</v>
      </c>
      <c r="L227" s="47">
        <f t="shared" si="6"/>
        <v>0</v>
      </c>
      <c r="M227" s="63" t="str">
        <f t="shared" si="7"/>
        <v>- // -</v>
      </c>
      <c r="N227" s="51"/>
    </row>
    <row r="228" spans="1:14" s="1" customFormat="1" ht="12" x14ac:dyDescent="0.2">
      <c r="A228" s="58" t="s">
        <v>358</v>
      </c>
      <c r="B228" s="43" t="s">
        <v>359</v>
      </c>
      <c r="C228" s="44"/>
      <c r="D228" s="44"/>
      <c r="E228" s="44"/>
      <c r="F228" s="44"/>
      <c r="G228" s="44"/>
      <c r="H228" s="45"/>
      <c r="I228" s="62" t="s">
        <v>27</v>
      </c>
      <c r="J228" s="48"/>
      <c r="K228" s="47"/>
      <c r="L228" s="47">
        <f t="shared" si="6"/>
        <v>0</v>
      </c>
      <c r="M228" s="63" t="str">
        <f t="shared" si="7"/>
        <v>- // -</v>
      </c>
      <c r="N228" s="51"/>
    </row>
    <row r="229" spans="1:14" s="1" customFormat="1" ht="12" x14ac:dyDescent="0.2">
      <c r="A229" s="58" t="s">
        <v>360</v>
      </c>
      <c r="B229" s="43" t="s">
        <v>361</v>
      </c>
      <c r="C229" s="44"/>
      <c r="D229" s="44"/>
      <c r="E229" s="44"/>
      <c r="F229" s="44"/>
      <c r="G229" s="44"/>
      <c r="H229" s="45"/>
      <c r="I229" s="62" t="s">
        <v>27</v>
      </c>
      <c r="J229" s="48"/>
      <c r="K229" s="47"/>
      <c r="L229" s="47">
        <f t="shared" ref="L229:L236" si="8">K229-J229</f>
        <v>0</v>
      </c>
      <c r="M229" s="63" t="str">
        <f t="shared" ref="M229:M236" si="9">IF(ROUND(J229,0)=0,"- // -",IF(J229&lt;0,1+(1-K229/J229),K229/J229))</f>
        <v>- // -</v>
      </c>
      <c r="N229" s="51"/>
    </row>
    <row r="230" spans="1:14" s="1" customFormat="1" ht="12" x14ac:dyDescent="0.2">
      <c r="A230" s="58" t="s">
        <v>362</v>
      </c>
      <c r="B230" s="59" t="s">
        <v>363</v>
      </c>
      <c r="C230" s="60"/>
      <c r="D230" s="60"/>
      <c r="E230" s="60"/>
      <c r="F230" s="60"/>
      <c r="G230" s="60"/>
      <c r="H230" s="61"/>
      <c r="I230" s="62" t="s">
        <v>27</v>
      </c>
      <c r="J230" s="48"/>
      <c r="K230" s="47"/>
      <c r="L230" s="47">
        <f t="shared" si="8"/>
        <v>0</v>
      </c>
      <c r="M230" s="63" t="str">
        <f t="shared" si="9"/>
        <v>- // -</v>
      </c>
      <c r="N230" s="51"/>
    </row>
    <row r="231" spans="1:14" s="1" customFormat="1" ht="12" x14ac:dyDescent="0.2">
      <c r="A231" s="58" t="s">
        <v>364</v>
      </c>
      <c r="B231" s="59" t="s">
        <v>365</v>
      </c>
      <c r="C231" s="60"/>
      <c r="D231" s="60"/>
      <c r="E231" s="60"/>
      <c r="F231" s="60"/>
      <c r="G231" s="60"/>
      <c r="H231" s="61"/>
      <c r="I231" s="62" t="s">
        <v>27</v>
      </c>
      <c r="J231" s="48"/>
      <c r="K231" s="47"/>
      <c r="L231" s="47">
        <f t="shared" si="8"/>
        <v>0</v>
      </c>
      <c r="M231" s="63" t="str">
        <f t="shared" si="9"/>
        <v>- // -</v>
      </c>
      <c r="N231" s="51"/>
    </row>
    <row r="232" spans="1:14" s="1" customFormat="1" ht="12" x14ac:dyDescent="0.2">
      <c r="A232" s="58" t="s">
        <v>366</v>
      </c>
      <c r="B232" s="59" t="s">
        <v>367</v>
      </c>
      <c r="C232" s="60"/>
      <c r="D232" s="60"/>
      <c r="E232" s="60"/>
      <c r="F232" s="60"/>
      <c r="G232" s="60"/>
      <c r="H232" s="61"/>
      <c r="I232" s="62" t="s">
        <v>27</v>
      </c>
      <c r="J232" s="48"/>
      <c r="K232" s="47">
        <v>108.10000000000002</v>
      </c>
      <c r="L232" s="47">
        <f t="shared" si="8"/>
        <v>108.10000000000002</v>
      </c>
      <c r="M232" s="63" t="str">
        <f t="shared" si="9"/>
        <v>- // -</v>
      </c>
      <c r="N232" s="51"/>
    </row>
    <row r="233" spans="1:14" s="1" customFormat="1" ht="12" x14ac:dyDescent="0.2">
      <c r="A233" s="58" t="s">
        <v>368</v>
      </c>
      <c r="B233" s="71" t="s">
        <v>369</v>
      </c>
      <c r="C233" s="72"/>
      <c r="D233" s="72"/>
      <c r="E233" s="72"/>
      <c r="F233" s="72"/>
      <c r="G233" s="72"/>
      <c r="H233" s="73"/>
      <c r="I233" s="62" t="s">
        <v>27</v>
      </c>
      <c r="J233" s="48">
        <f>J234+J238+J239</f>
        <v>0</v>
      </c>
      <c r="K233" s="47">
        <v>158.1</v>
      </c>
      <c r="L233" s="47">
        <f t="shared" si="8"/>
        <v>158.1</v>
      </c>
      <c r="M233" s="63" t="str">
        <f t="shared" si="9"/>
        <v>- // -</v>
      </c>
      <c r="N233" s="51"/>
    </row>
    <row r="234" spans="1:14" s="1" customFormat="1" ht="12" x14ac:dyDescent="0.2">
      <c r="A234" s="58" t="s">
        <v>370</v>
      </c>
      <c r="B234" s="59" t="s">
        <v>371</v>
      </c>
      <c r="C234" s="60"/>
      <c r="D234" s="60"/>
      <c r="E234" s="60"/>
      <c r="F234" s="60"/>
      <c r="G234" s="60"/>
      <c r="H234" s="61"/>
      <c r="I234" s="62" t="s">
        <v>27</v>
      </c>
      <c r="J234" s="48">
        <f>J235+J236+J237</f>
        <v>0</v>
      </c>
      <c r="K234" s="47">
        <v>0</v>
      </c>
      <c r="L234" s="47">
        <f t="shared" si="8"/>
        <v>0</v>
      </c>
      <c r="M234" s="63" t="str">
        <f t="shared" si="9"/>
        <v>- // -</v>
      </c>
      <c r="N234" s="51"/>
    </row>
    <row r="235" spans="1:14" s="1" customFormat="1" ht="12" x14ac:dyDescent="0.2">
      <c r="A235" s="58" t="s">
        <v>372</v>
      </c>
      <c r="B235" s="43" t="s">
        <v>349</v>
      </c>
      <c r="C235" s="44"/>
      <c r="D235" s="44"/>
      <c r="E235" s="44"/>
      <c r="F235" s="44"/>
      <c r="G235" s="44"/>
      <c r="H235" s="45"/>
      <c r="I235" s="62" t="s">
        <v>27</v>
      </c>
      <c r="J235" s="48"/>
      <c r="K235" s="47"/>
      <c r="L235" s="47">
        <f t="shared" si="8"/>
        <v>0</v>
      </c>
      <c r="M235" s="63" t="str">
        <f t="shared" si="9"/>
        <v>- // -</v>
      </c>
      <c r="N235" s="51"/>
    </row>
    <row r="236" spans="1:14" s="1" customFormat="1" ht="12" x14ac:dyDescent="0.2">
      <c r="A236" s="58" t="s">
        <v>373</v>
      </c>
      <c r="B236" s="43" t="s">
        <v>351</v>
      </c>
      <c r="C236" s="44"/>
      <c r="D236" s="44"/>
      <c r="E236" s="44"/>
      <c r="F236" s="44"/>
      <c r="G236" s="44"/>
      <c r="H236" s="45"/>
      <c r="I236" s="62" t="s">
        <v>27</v>
      </c>
      <c r="J236" s="48"/>
      <c r="K236" s="47"/>
      <c r="L236" s="47">
        <f t="shared" si="8"/>
        <v>0</v>
      </c>
      <c r="M236" s="63" t="str">
        <f t="shared" si="9"/>
        <v>- // -</v>
      </c>
      <c r="N236" s="51"/>
    </row>
    <row r="237" spans="1:14" s="1" customFormat="1" ht="12.75" customHeight="1" x14ac:dyDescent="0.2">
      <c r="A237" s="58" t="s">
        <v>374</v>
      </c>
      <c r="B237" s="43" t="s">
        <v>353</v>
      </c>
      <c r="C237" s="44"/>
      <c r="D237" s="44"/>
      <c r="E237" s="44"/>
      <c r="F237" s="44"/>
      <c r="G237" s="44"/>
      <c r="H237" s="45"/>
      <c r="I237" s="62" t="s">
        <v>27</v>
      </c>
      <c r="J237" s="48"/>
      <c r="K237" s="47"/>
      <c r="L237" s="47">
        <f t="shared" si="5"/>
        <v>0</v>
      </c>
      <c r="M237" s="63" t="str">
        <f t="shared" si="4"/>
        <v>- // -</v>
      </c>
      <c r="N237" s="51"/>
    </row>
    <row r="238" spans="1:14" s="1" customFormat="1" ht="12.75" customHeight="1" x14ac:dyDescent="0.2">
      <c r="A238" s="58" t="s">
        <v>375</v>
      </c>
      <c r="B238" s="59" t="s">
        <v>228</v>
      </c>
      <c r="C238" s="60"/>
      <c r="D238" s="60"/>
      <c r="E238" s="60"/>
      <c r="F238" s="60"/>
      <c r="G238" s="60"/>
      <c r="H238" s="61"/>
      <c r="I238" s="62" t="s">
        <v>27</v>
      </c>
      <c r="J238" s="48"/>
      <c r="K238" s="47"/>
      <c r="L238" s="47">
        <f t="shared" si="5"/>
        <v>0</v>
      </c>
      <c r="M238" s="63" t="str">
        <f t="shared" si="4"/>
        <v>- // -</v>
      </c>
      <c r="N238" s="51"/>
    </row>
    <row r="239" spans="1:14" s="1" customFormat="1" ht="12.75" customHeight="1" x14ac:dyDescent="0.2">
      <c r="A239" s="58" t="s">
        <v>376</v>
      </c>
      <c r="B239" s="59" t="s">
        <v>377</v>
      </c>
      <c r="C239" s="60"/>
      <c r="D239" s="60"/>
      <c r="E239" s="60"/>
      <c r="F239" s="60"/>
      <c r="G239" s="60"/>
      <c r="H239" s="61"/>
      <c r="I239" s="62" t="s">
        <v>27</v>
      </c>
      <c r="J239" s="48"/>
      <c r="K239" s="47">
        <v>158.1</v>
      </c>
      <c r="L239" s="47">
        <f t="shared" si="5"/>
        <v>158.1</v>
      </c>
      <c r="M239" s="63" t="str">
        <f t="shared" si="4"/>
        <v>- // -</v>
      </c>
      <c r="N239" s="51"/>
    </row>
    <row r="240" spans="1:14" s="1" customFormat="1" ht="24" customHeight="1" x14ac:dyDescent="0.2">
      <c r="A240" s="58" t="s">
        <v>378</v>
      </c>
      <c r="B240" s="148" t="s">
        <v>379</v>
      </c>
      <c r="C240" s="149"/>
      <c r="D240" s="149"/>
      <c r="E240" s="149"/>
      <c r="F240" s="149"/>
      <c r="G240" s="149"/>
      <c r="H240" s="150"/>
      <c r="I240" s="62" t="s">
        <v>27</v>
      </c>
      <c r="J240" s="48">
        <f>J165-J183</f>
        <v>0</v>
      </c>
      <c r="K240" s="47">
        <v>85.187643540000067</v>
      </c>
      <c r="L240" s="47">
        <f t="shared" si="5"/>
        <v>85.187643540000067</v>
      </c>
      <c r="M240" s="63" t="str">
        <f t="shared" si="4"/>
        <v>- // -</v>
      </c>
      <c r="N240" s="51"/>
    </row>
    <row r="241" spans="1:15" s="1" customFormat="1" ht="24" customHeight="1" x14ac:dyDescent="0.2">
      <c r="A241" s="58" t="s">
        <v>380</v>
      </c>
      <c r="B241" s="148" t="s">
        <v>381</v>
      </c>
      <c r="C241" s="149"/>
      <c r="D241" s="149"/>
      <c r="E241" s="149"/>
      <c r="F241" s="149"/>
      <c r="G241" s="149"/>
      <c r="H241" s="150"/>
      <c r="I241" s="62" t="s">
        <v>27</v>
      </c>
      <c r="J241" s="48">
        <f>J201-J208</f>
        <v>0</v>
      </c>
      <c r="K241" s="47">
        <v>-184.94139726999998</v>
      </c>
      <c r="L241" s="47">
        <f t="shared" si="5"/>
        <v>-184.94139726999998</v>
      </c>
      <c r="M241" s="63" t="str">
        <f t="shared" si="4"/>
        <v>- // -</v>
      </c>
      <c r="N241" s="51"/>
    </row>
    <row r="242" spans="1:15" s="1" customFormat="1" ht="12" x14ac:dyDescent="0.2">
      <c r="A242" s="58" t="s">
        <v>382</v>
      </c>
      <c r="B242" s="59" t="s">
        <v>383</v>
      </c>
      <c r="C242" s="60"/>
      <c r="D242" s="60"/>
      <c r="E242" s="60"/>
      <c r="F242" s="60"/>
      <c r="G242" s="60"/>
      <c r="H242" s="61"/>
      <c r="I242" s="62" t="s">
        <v>27</v>
      </c>
      <c r="J242" s="48">
        <f>J202-J209-J216</f>
        <v>0</v>
      </c>
      <c r="K242" s="47">
        <v>-184.94139726999998</v>
      </c>
      <c r="L242" s="47">
        <f t="shared" si="5"/>
        <v>-184.94139726999998</v>
      </c>
      <c r="M242" s="63" t="str">
        <f t="shared" si="4"/>
        <v>- // -</v>
      </c>
      <c r="N242" s="51"/>
    </row>
    <row r="243" spans="1:15" s="1" customFormat="1" ht="12" x14ac:dyDescent="0.2">
      <c r="A243" s="58" t="s">
        <v>384</v>
      </c>
      <c r="B243" s="59" t="s">
        <v>385</v>
      </c>
      <c r="C243" s="60"/>
      <c r="D243" s="60"/>
      <c r="E243" s="60"/>
      <c r="F243" s="60"/>
      <c r="G243" s="60"/>
      <c r="H243" s="61"/>
      <c r="I243" s="62" t="s">
        <v>27</v>
      </c>
      <c r="J243" s="48">
        <f>J207-J217</f>
        <v>0</v>
      </c>
      <c r="K243" s="47">
        <v>0</v>
      </c>
      <c r="L243" s="47">
        <f t="shared" si="5"/>
        <v>0</v>
      </c>
      <c r="M243" s="63" t="str">
        <f t="shared" si="4"/>
        <v>- // -</v>
      </c>
      <c r="N243" s="51"/>
    </row>
    <row r="244" spans="1:15" s="1" customFormat="1" ht="24" customHeight="1" x14ac:dyDescent="0.2">
      <c r="A244" s="58" t="s">
        <v>386</v>
      </c>
      <c r="B244" s="148" t="s">
        <v>387</v>
      </c>
      <c r="C244" s="149"/>
      <c r="D244" s="149"/>
      <c r="E244" s="149"/>
      <c r="F244" s="149"/>
      <c r="G244" s="149"/>
      <c r="H244" s="150"/>
      <c r="I244" s="62" t="s">
        <v>27</v>
      </c>
      <c r="J244" s="48">
        <f>J220-J233</f>
        <v>0</v>
      </c>
      <c r="K244" s="47">
        <v>-45.077902459999976</v>
      </c>
      <c r="L244" s="47">
        <f t="shared" si="5"/>
        <v>-45.077902459999976</v>
      </c>
      <c r="M244" s="63" t="str">
        <f t="shared" si="4"/>
        <v>- // -</v>
      </c>
      <c r="N244" s="51"/>
    </row>
    <row r="245" spans="1:15" s="1" customFormat="1" ht="12" x14ac:dyDescent="0.2">
      <c r="A245" s="58" t="s">
        <v>388</v>
      </c>
      <c r="B245" s="59" t="s">
        <v>389</v>
      </c>
      <c r="C245" s="60"/>
      <c r="D245" s="60"/>
      <c r="E245" s="60"/>
      <c r="F245" s="60"/>
      <c r="G245" s="60"/>
      <c r="H245" s="61"/>
      <c r="I245" s="62" t="s">
        <v>27</v>
      </c>
      <c r="J245" s="48">
        <f>J222-J234</f>
        <v>0</v>
      </c>
      <c r="K245" s="47">
        <v>0</v>
      </c>
      <c r="L245" s="47">
        <f t="shared" si="5"/>
        <v>0</v>
      </c>
      <c r="M245" s="63" t="str">
        <f t="shared" si="4"/>
        <v>- // -</v>
      </c>
      <c r="N245" s="51"/>
    </row>
    <row r="246" spans="1:15" s="1" customFormat="1" ht="12" x14ac:dyDescent="0.2">
      <c r="A246" s="58" t="s">
        <v>390</v>
      </c>
      <c r="B246" s="59" t="s">
        <v>391</v>
      </c>
      <c r="C246" s="60"/>
      <c r="D246" s="60"/>
      <c r="E246" s="60"/>
      <c r="F246" s="60"/>
      <c r="G246" s="60"/>
      <c r="H246" s="61"/>
      <c r="I246" s="62" t="s">
        <v>27</v>
      </c>
      <c r="J246" s="48">
        <f>J244-J245</f>
        <v>0</v>
      </c>
      <c r="K246" s="47">
        <v>-45.077902459999976</v>
      </c>
      <c r="L246" s="47">
        <f t="shared" si="5"/>
        <v>-45.077902459999976</v>
      </c>
      <c r="M246" s="63" t="str">
        <f t="shared" si="4"/>
        <v>- // -</v>
      </c>
      <c r="N246" s="51"/>
    </row>
    <row r="247" spans="1:15" s="1" customFormat="1" ht="12" x14ac:dyDescent="0.2">
      <c r="A247" s="58" t="s">
        <v>392</v>
      </c>
      <c r="B247" s="71" t="s">
        <v>393</v>
      </c>
      <c r="C247" s="72"/>
      <c r="D247" s="72"/>
      <c r="E247" s="72"/>
      <c r="F247" s="72"/>
      <c r="G247" s="72"/>
      <c r="H247" s="73"/>
      <c r="I247" s="62" t="s">
        <v>27</v>
      </c>
      <c r="J247" s="48"/>
      <c r="K247" s="47"/>
      <c r="L247" s="47">
        <f t="shared" si="5"/>
        <v>0</v>
      </c>
      <c r="M247" s="63" t="str">
        <f t="shared" si="4"/>
        <v>- // -</v>
      </c>
      <c r="N247" s="51"/>
    </row>
    <row r="248" spans="1:15" s="1" customFormat="1" ht="12" x14ac:dyDescent="0.2">
      <c r="A248" s="58" t="s">
        <v>394</v>
      </c>
      <c r="B248" s="71" t="s">
        <v>395</v>
      </c>
      <c r="C248" s="72"/>
      <c r="D248" s="72"/>
      <c r="E248" s="72"/>
      <c r="F248" s="72"/>
      <c r="G248" s="72"/>
      <c r="H248" s="73"/>
      <c r="I248" s="62" t="s">
        <v>27</v>
      </c>
      <c r="J248" s="48">
        <f>J240+J241+J244+J247</f>
        <v>0</v>
      </c>
      <c r="K248" s="47">
        <v>-144.83165618999988</v>
      </c>
      <c r="L248" s="47">
        <f t="shared" si="5"/>
        <v>-144.83165618999988</v>
      </c>
      <c r="M248" s="63" t="str">
        <f t="shared" si="4"/>
        <v>- // -</v>
      </c>
      <c r="N248" s="51"/>
    </row>
    <row r="249" spans="1:15" s="1" customFormat="1" ht="12" x14ac:dyDescent="0.2">
      <c r="A249" s="58" t="s">
        <v>396</v>
      </c>
      <c r="B249" s="71" t="s">
        <v>397</v>
      </c>
      <c r="C249" s="72"/>
      <c r="D249" s="72"/>
      <c r="E249" s="72"/>
      <c r="F249" s="72"/>
      <c r="G249" s="72"/>
      <c r="H249" s="73"/>
      <c r="I249" s="62" t="s">
        <v>27</v>
      </c>
      <c r="J249" s="48"/>
      <c r="K249" s="47">
        <v>166.89567590999999</v>
      </c>
      <c r="L249" s="47">
        <f t="shared" si="5"/>
        <v>166.89567590999999</v>
      </c>
      <c r="M249" s="63" t="str">
        <f t="shared" si="4"/>
        <v>- // -</v>
      </c>
      <c r="N249" s="51"/>
    </row>
    <row r="250" spans="1:15" s="1" customFormat="1" ht="12.75" thickBot="1" x14ac:dyDescent="0.25">
      <c r="A250" s="97" t="s">
        <v>398</v>
      </c>
      <c r="B250" s="151" t="s">
        <v>399</v>
      </c>
      <c r="C250" s="152"/>
      <c r="D250" s="152"/>
      <c r="E250" s="152"/>
      <c r="F250" s="152"/>
      <c r="G250" s="152"/>
      <c r="H250" s="153"/>
      <c r="I250" s="101" t="s">
        <v>27</v>
      </c>
      <c r="J250" s="102">
        <f>J249+J248</f>
        <v>0</v>
      </c>
      <c r="K250" s="85">
        <v>22.064019720000118</v>
      </c>
      <c r="L250" s="85">
        <f t="shared" si="5"/>
        <v>22.064019720000118</v>
      </c>
      <c r="M250" s="103" t="str">
        <f t="shared" si="4"/>
        <v>- // -</v>
      </c>
      <c r="N250" s="104"/>
    </row>
    <row r="251" spans="1:15" s="1" customFormat="1" ht="12" x14ac:dyDescent="0.2">
      <c r="A251" s="123" t="s">
        <v>400</v>
      </c>
      <c r="B251" s="139" t="s">
        <v>118</v>
      </c>
      <c r="C251" s="140"/>
      <c r="D251" s="140"/>
      <c r="E251" s="140"/>
      <c r="F251" s="140"/>
      <c r="G251" s="140"/>
      <c r="H251" s="141"/>
      <c r="I251" s="127" t="s">
        <v>232</v>
      </c>
      <c r="J251" s="128"/>
      <c r="K251" s="86"/>
      <c r="L251" s="86">
        <f t="shared" si="5"/>
        <v>0</v>
      </c>
      <c r="M251" s="129" t="str">
        <f t="shared" si="4"/>
        <v>- // -</v>
      </c>
      <c r="N251" s="130"/>
    </row>
    <row r="252" spans="1:15" s="1" customFormat="1" ht="12" x14ac:dyDescent="0.2">
      <c r="A252" s="58" t="s">
        <v>401</v>
      </c>
      <c r="B252" s="59" t="s">
        <v>402</v>
      </c>
      <c r="C252" s="60"/>
      <c r="D252" s="60"/>
      <c r="E252" s="60"/>
      <c r="F252" s="60"/>
      <c r="G252" s="60"/>
      <c r="H252" s="61"/>
      <c r="I252" s="62" t="s">
        <v>27</v>
      </c>
      <c r="J252" s="42">
        <f>J253+J261+J263+J265+J267+J269+J271+J273+J279</f>
        <v>0</v>
      </c>
      <c r="K252" s="42">
        <v>80.046148959999982</v>
      </c>
      <c r="L252" s="47">
        <f t="shared" si="5"/>
        <v>80.046148959999982</v>
      </c>
      <c r="M252" s="63" t="str">
        <f t="shared" si="4"/>
        <v>- // -</v>
      </c>
      <c r="N252" s="51"/>
      <c r="O252" s="52"/>
    </row>
    <row r="253" spans="1:15" s="1" customFormat="1" ht="12" x14ac:dyDescent="0.2">
      <c r="A253" s="58" t="s">
        <v>403</v>
      </c>
      <c r="B253" s="43" t="s">
        <v>404</v>
      </c>
      <c r="C253" s="44"/>
      <c r="D253" s="44"/>
      <c r="E253" s="44"/>
      <c r="F253" s="44"/>
      <c r="G253" s="44"/>
      <c r="H253" s="45"/>
      <c r="I253" s="62" t="s">
        <v>27</v>
      </c>
      <c r="J253" s="42">
        <f>J255+J257+J259</f>
        <v>0</v>
      </c>
      <c r="K253" s="42">
        <v>0</v>
      </c>
      <c r="L253" s="47">
        <f t="shared" si="5"/>
        <v>0</v>
      </c>
      <c r="M253" s="63" t="str">
        <f t="shared" si="4"/>
        <v>- // -</v>
      </c>
      <c r="N253" s="51"/>
    </row>
    <row r="254" spans="1:15" s="1" customFormat="1" ht="12" x14ac:dyDescent="0.2">
      <c r="A254" s="58" t="s">
        <v>405</v>
      </c>
      <c r="B254" s="54" t="s">
        <v>406</v>
      </c>
      <c r="C254" s="55"/>
      <c r="D254" s="55"/>
      <c r="E254" s="55"/>
      <c r="F254" s="55"/>
      <c r="G254" s="55"/>
      <c r="H254" s="56"/>
      <c r="I254" s="62" t="s">
        <v>27</v>
      </c>
      <c r="J254" s="42">
        <v>0</v>
      </c>
      <c r="K254" s="42">
        <v>0</v>
      </c>
      <c r="L254" s="47">
        <f t="shared" si="5"/>
        <v>0</v>
      </c>
      <c r="M254" s="63" t="str">
        <f t="shared" si="4"/>
        <v>- // -</v>
      </c>
      <c r="N254" s="51"/>
    </row>
    <row r="255" spans="1:15" s="1" customFormat="1" ht="24" customHeight="1" x14ac:dyDescent="0.2">
      <c r="A255" s="58" t="s">
        <v>407</v>
      </c>
      <c r="B255" s="154" t="s">
        <v>31</v>
      </c>
      <c r="C255" s="155"/>
      <c r="D255" s="155"/>
      <c r="E255" s="155"/>
      <c r="F255" s="155"/>
      <c r="G255" s="155"/>
      <c r="H255" s="156"/>
      <c r="I255" s="62" t="s">
        <v>27</v>
      </c>
      <c r="J255" s="42">
        <v>0</v>
      </c>
      <c r="K255" s="42">
        <v>0</v>
      </c>
      <c r="L255" s="47">
        <f t="shared" si="5"/>
        <v>0</v>
      </c>
      <c r="M255" s="63" t="str">
        <f t="shared" si="4"/>
        <v>- // -</v>
      </c>
      <c r="N255" s="51"/>
    </row>
    <row r="256" spans="1:15" s="1" customFormat="1" ht="12" x14ac:dyDescent="0.2">
      <c r="A256" s="58" t="s">
        <v>408</v>
      </c>
      <c r="B256" s="115" t="s">
        <v>406</v>
      </c>
      <c r="C256" s="116"/>
      <c r="D256" s="116"/>
      <c r="E256" s="116"/>
      <c r="F256" s="116"/>
      <c r="G256" s="116"/>
      <c r="H256" s="117"/>
      <c r="I256" s="62" t="s">
        <v>27</v>
      </c>
      <c r="J256" s="42">
        <v>0</v>
      </c>
      <c r="K256" s="42">
        <v>0</v>
      </c>
      <c r="L256" s="47">
        <f t="shared" si="5"/>
        <v>0</v>
      </c>
      <c r="M256" s="63" t="str">
        <f t="shared" si="4"/>
        <v>- // -</v>
      </c>
      <c r="N256" s="51"/>
    </row>
    <row r="257" spans="1:14" s="1" customFormat="1" ht="24" customHeight="1" x14ac:dyDescent="0.2">
      <c r="A257" s="58" t="s">
        <v>409</v>
      </c>
      <c r="B257" s="154" t="s">
        <v>33</v>
      </c>
      <c r="C257" s="155"/>
      <c r="D257" s="155"/>
      <c r="E257" s="155"/>
      <c r="F257" s="155"/>
      <c r="G257" s="155"/>
      <c r="H257" s="156"/>
      <c r="I257" s="62" t="s">
        <v>27</v>
      </c>
      <c r="J257" s="42">
        <v>0</v>
      </c>
      <c r="K257" s="42">
        <v>0</v>
      </c>
      <c r="L257" s="47">
        <f t="shared" si="5"/>
        <v>0</v>
      </c>
      <c r="M257" s="63" t="str">
        <f t="shared" si="4"/>
        <v>- // -</v>
      </c>
      <c r="N257" s="51"/>
    </row>
    <row r="258" spans="1:14" s="1" customFormat="1" ht="12" x14ac:dyDescent="0.2">
      <c r="A258" s="58" t="s">
        <v>410</v>
      </c>
      <c r="B258" s="115" t="s">
        <v>406</v>
      </c>
      <c r="C258" s="116"/>
      <c r="D258" s="116"/>
      <c r="E258" s="116"/>
      <c r="F258" s="116"/>
      <c r="G258" s="116"/>
      <c r="H258" s="117"/>
      <c r="I258" s="62" t="s">
        <v>27</v>
      </c>
      <c r="J258" s="42">
        <v>0</v>
      </c>
      <c r="K258" s="42">
        <v>0</v>
      </c>
      <c r="L258" s="47">
        <f t="shared" si="5"/>
        <v>0</v>
      </c>
      <c r="M258" s="63" t="str">
        <f t="shared" si="4"/>
        <v>- // -</v>
      </c>
      <c r="N258" s="51"/>
    </row>
    <row r="259" spans="1:14" s="1" customFormat="1" ht="24" customHeight="1" x14ac:dyDescent="0.2">
      <c r="A259" s="58" t="s">
        <v>411</v>
      </c>
      <c r="B259" s="154" t="s">
        <v>35</v>
      </c>
      <c r="C259" s="155"/>
      <c r="D259" s="155"/>
      <c r="E259" s="155"/>
      <c r="F259" s="155"/>
      <c r="G259" s="155"/>
      <c r="H259" s="156"/>
      <c r="I259" s="62" t="s">
        <v>27</v>
      </c>
      <c r="J259" s="42">
        <v>0</v>
      </c>
      <c r="K259" s="42">
        <v>0</v>
      </c>
      <c r="L259" s="47">
        <f t="shared" si="5"/>
        <v>0</v>
      </c>
      <c r="M259" s="63" t="str">
        <f t="shared" si="4"/>
        <v>- // -</v>
      </c>
      <c r="N259" s="51"/>
    </row>
    <row r="260" spans="1:14" s="1" customFormat="1" ht="12" x14ac:dyDescent="0.2">
      <c r="A260" s="58" t="s">
        <v>412</v>
      </c>
      <c r="B260" s="115" t="s">
        <v>406</v>
      </c>
      <c r="C260" s="116"/>
      <c r="D260" s="116"/>
      <c r="E260" s="116"/>
      <c r="F260" s="116"/>
      <c r="G260" s="116"/>
      <c r="H260" s="117"/>
      <c r="I260" s="62" t="s">
        <v>27</v>
      </c>
      <c r="J260" s="42">
        <v>0</v>
      </c>
      <c r="K260" s="42">
        <v>0</v>
      </c>
      <c r="L260" s="47">
        <f t="shared" si="5"/>
        <v>0</v>
      </c>
      <c r="M260" s="63" t="str">
        <f t="shared" si="4"/>
        <v>- // -</v>
      </c>
      <c r="N260" s="51"/>
    </row>
    <row r="261" spans="1:14" s="1" customFormat="1" ht="12" x14ac:dyDescent="0.2">
      <c r="A261" s="58" t="s">
        <v>413</v>
      </c>
      <c r="B261" s="43" t="s">
        <v>414</v>
      </c>
      <c r="C261" s="44"/>
      <c r="D261" s="44"/>
      <c r="E261" s="44"/>
      <c r="F261" s="44"/>
      <c r="G261" s="44"/>
      <c r="H261" s="45"/>
      <c r="I261" s="62" t="s">
        <v>27</v>
      </c>
      <c r="J261" s="42">
        <v>0</v>
      </c>
      <c r="K261" s="42">
        <v>0</v>
      </c>
      <c r="L261" s="47">
        <f t="shared" si="5"/>
        <v>0</v>
      </c>
      <c r="M261" s="63" t="str">
        <f t="shared" si="4"/>
        <v>- // -</v>
      </c>
      <c r="N261" s="51"/>
    </row>
    <row r="262" spans="1:14" s="1" customFormat="1" ht="12" x14ac:dyDescent="0.2">
      <c r="A262" s="58" t="s">
        <v>415</v>
      </c>
      <c r="B262" s="54" t="s">
        <v>406</v>
      </c>
      <c r="C262" s="55"/>
      <c r="D262" s="55"/>
      <c r="E262" s="55"/>
      <c r="F262" s="55"/>
      <c r="G262" s="55"/>
      <c r="H262" s="56"/>
      <c r="I262" s="62" t="s">
        <v>27</v>
      </c>
      <c r="J262" s="42">
        <v>0</v>
      </c>
      <c r="K262" s="42">
        <v>0</v>
      </c>
      <c r="L262" s="47">
        <f t="shared" si="5"/>
        <v>0</v>
      </c>
      <c r="M262" s="63" t="str">
        <f t="shared" si="4"/>
        <v>- // -</v>
      </c>
      <c r="N262" s="51"/>
    </row>
    <row r="263" spans="1:14" s="1" customFormat="1" ht="12" x14ac:dyDescent="0.2">
      <c r="A263" s="58" t="s">
        <v>416</v>
      </c>
      <c r="B263" s="43" t="s">
        <v>417</v>
      </c>
      <c r="C263" s="44"/>
      <c r="D263" s="44"/>
      <c r="E263" s="44"/>
      <c r="F263" s="44"/>
      <c r="G263" s="44"/>
      <c r="H263" s="45"/>
      <c r="I263" s="62" t="s">
        <v>27</v>
      </c>
      <c r="J263" s="48"/>
      <c r="K263" s="47">
        <v>55.283230259999996</v>
      </c>
      <c r="L263" s="47">
        <f t="shared" si="5"/>
        <v>55.283230259999996</v>
      </c>
      <c r="M263" s="63" t="str">
        <f t="shared" si="4"/>
        <v>- // -</v>
      </c>
      <c r="N263" s="51"/>
    </row>
    <row r="264" spans="1:14" s="1" customFormat="1" ht="12" x14ac:dyDescent="0.2">
      <c r="A264" s="58" t="s">
        <v>418</v>
      </c>
      <c r="B264" s="54" t="s">
        <v>406</v>
      </c>
      <c r="C264" s="55"/>
      <c r="D264" s="55"/>
      <c r="E264" s="55"/>
      <c r="F264" s="55"/>
      <c r="G264" s="55"/>
      <c r="H264" s="56"/>
      <c r="I264" s="62" t="s">
        <v>27</v>
      </c>
      <c r="J264" s="48"/>
      <c r="K264" s="47">
        <v>0</v>
      </c>
      <c r="L264" s="47">
        <f t="shared" si="5"/>
        <v>0</v>
      </c>
      <c r="M264" s="63" t="str">
        <f t="shared" si="4"/>
        <v>- // -</v>
      </c>
      <c r="N264" s="51"/>
    </row>
    <row r="265" spans="1:14" s="1" customFormat="1" ht="12" x14ac:dyDescent="0.2">
      <c r="A265" s="58" t="s">
        <v>419</v>
      </c>
      <c r="B265" s="43" t="s">
        <v>420</v>
      </c>
      <c r="C265" s="44"/>
      <c r="D265" s="44"/>
      <c r="E265" s="44"/>
      <c r="F265" s="44"/>
      <c r="G265" s="44"/>
      <c r="H265" s="45"/>
      <c r="I265" s="62" t="s">
        <v>27</v>
      </c>
      <c r="J265" s="42">
        <v>0</v>
      </c>
      <c r="K265" s="42">
        <v>0</v>
      </c>
      <c r="L265" s="47">
        <f t="shared" si="5"/>
        <v>0</v>
      </c>
      <c r="M265" s="63" t="str">
        <f t="shared" si="4"/>
        <v>- // -</v>
      </c>
      <c r="N265" s="51"/>
    </row>
    <row r="266" spans="1:14" s="1" customFormat="1" ht="12" x14ac:dyDescent="0.2">
      <c r="A266" s="58" t="s">
        <v>421</v>
      </c>
      <c r="B266" s="54" t="s">
        <v>406</v>
      </c>
      <c r="C266" s="55"/>
      <c r="D266" s="55"/>
      <c r="E266" s="55"/>
      <c r="F266" s="55"/>
      <c r="G266" s="55"/>
      <c r="H266" s="56"/>
      <c r="I266" s="62" t="s">
        <v>27</v>
      </c>
      <c r="J266" s="42">
        <v>0</v>
      </c>
      <c r="K266" s="42">
        <v>0</v>
      </c>
      <c r="L266" s="47">
        <f t="shared" si="5"/>
        <v>0</v>
      </c>
      <c r="M266" s="63" t="str">
        <f t="shared" si="4"/>
        <v>- // -</v>
      </c>
      <c r="N266" s="51"/>
    </row>
    <row r="267" spans="1:14" s="1" customFormat="1" ht="12" x14ac:dyDescent="0.2">
      <c r="A267" s="58" t="s">
        <v>422</v>
      </c>
      <c r="B267" s="43" t="s">
        <v>423</v>
      </c>
      <c r="C267" s="44"/>
      <c r="D267" s="44"/>
      <c r="E267" s="44"/>
      <c r="F267" s="44"/>
      <c r="G267" s="44"/>
      <c r="H267" s="45"/>
      <c r="I267" s="62" t="s">
        <v>27</v>
      </c>
      <c r="J267" s="42">
        <v>0</v>
      </c>
      <c r="K267" s="42">
        <v>0</v>
      </c>
      <c r="L267" s="47">
        <f t="shared" si="5"/>
        <v>0</v>
      </c>
      <c r="M267" s="63" t="str">
        <f t="shared" si="4"/>
        <v>- // -</v>
      </c>
      <c r="N267" s="51"/>
    </row>
    <row r="268" spans="1:14" s="1" customFormat="1" ht="12" x14ac:dyDescent="0.2">
      <c r="A268" s="58" t="s">
        <v>424</v>
      </c>
      <c r="B268" s="54" t="s">
        <v>406</v>
      </c>
      <c r="C268" s="55"/>
      <c r="D268" s="55"/>
      <c r="E268" s="55"/>
      <c r="F268" s="55"/>
      <c r="G268" s="55"/>
      <c r="H268" s="56"/>
      <c r="I268" s="62" t="s">
        <v>27</v>
      </c>
      <c r="J268" s="42">
        <v>0</v>
      </c>
      <c r="K268" s="42">
        <v>0</v>
      </c>
      <c r="L268" s="47">
        <f t="shared" si="5"/>
        <v>0</v>
      </c>
      <c r="M268" s="63" t="str">
        <f t="shared" si="4"/>
        <v>- // -</v>
      </c>
      <c r="N268" s="51"/>
    </row>
    <row r="269" spans="1:14" s="1" customFormat="1" ht="12" x14ac:dyDescent="0.2">
      <c r="A269" s="58" t="s">
        <v>425</v>
      </c>
      <c r="B269" s="43" t="s">
        <v>426</v>
      </c>
      <c r="C269" s="44"/>
      <c r="D269" s="44"/>
      <c r="E269" s="44"/>
      <c r="F269" s="44"/>
      <c r="G269" s="44"/>
      <c r="H269" s="45"/>
      <c r="I269" s="62" t="s">
        <v>27</v>
      </c>
      <c r="J269" s="42">
        <v>0</v>
      </c>
      <c r="K269" s="42">
        <v>0</v>
      </c>
      <c r="L269" s="47">
        <f t="shared" si="5"/>
        <v>0</v>
      </c>
      <c r="M269" s="63" t="str">
        <f t="shared" si="4"/>
        <v>- // -</v>
      </c>
      <c r="N269" s="51"/>
    </row>
    <row r="270" spans="1:14" s="1" customFormat="1" ht="12" x14ac:dyDescent="0.2">
      <c r="A270" s="58" t="s">
        <v>427</v>
      </c>
      <c r="B270" s="54" t="s">
        <v>406</v>
      </c>
      <c r="C270" s="55"/>
      <c r="D270" s="55"/>
      <c r="E270" s="55"/>
      <c r="F270" s="55"/>
      <c r="G270" s="55"/>
      <c r="H270" s="56"/>
      <c r="I270" s="62" t="s">
        <v>27</v>
      </c>
      <c r="J270" s="42">
        <v>0</v>
      </c>
      <c r="K270" s="42">
        <v>0</v>
      </c>
      <c r="L270" s="47">
        <f t="shared" si="5"/>
        <v>0</v>
      </c>
      <c r="M270" s="63" t="str">
        <f t="shared" si="4"/>
        <v>- // -</v>
      </c>
      <c r="N270" s="51"/>
    </row>
    <row r="271" spans="1:14" s="1" customFormat="1" ht="12" x14ac:dyDescent="0.2">
      <c r="A271" s="58" t="s">
        <v>425</v>
      </c>
      <c r="B271" s="43" t="s">
        <v>428</v>
      </c>
      <c r="C271" s="44"/>
      <c r="D271" s="44"/>
      <c r="E271" s="44"/>
      <c r="F271" s="44"/>
      <c r="G271" s="44"/>
      <c r="H271" s="45"/>
      <c r="I271" s="62" t="s">
        <v>27</v>
      </c>
      <c r="J271" s="42">
        <v>0</v>
      </c>
      <c r="K271" s="42">
        <v>0</v>
      </c>
      <c r="L271" s="47">
        <f t="shared" si="5"/>
        <v>0</v>
      </c>
      <c r="M271" s="63" t="str">
        <f t="shared" si="4"/>
        <v>- // -</v>
      </c>
      <c r="N271" s="51"/>
    </row>
    <row r="272" spans="1:14" s="1" customFormat="1" ht="12" x14ac:dyDescent="0.2">
      <c r="A272" s="58" t="s">
        <v>429</v>
      </c>
      <c r="B272" s="54" t="s">
        <v>406</v>
      </c>
      <c r="C272" s="55"/>
      <c r="D272" s="55"/>
      <c r="E272" s="55"/>
      <c r="F272" s="55"/>
      <c r="G272" s="55"/>
      <c r="H272" s="56"/>
      <c r="I272" s="62" t="s">
        <v>27</v>
      </c>
      <c r="J272" s="42">
        <v>0</v>
      </c>
      <c r="K272" s="42">
        <v>0</v>
      </c>
      <c r="L272" s="47">
        <f t="shared" si="5"/>
        <v>0</v>
      </c>
      <c r="M272" s="63" t="str">
        <f t="shared" si="4"/>
        <v>- // -</v>
      </c>
      <c r="N272" s="51"/>
    </row>
    <row r="273" spans="1:15" s="1" customFormat="1" ht="24" customHeight="1" x14ac:dyDescent="0.2">
      <c r="A273" s="58" t="s">
        <v>430</v>
      </c>
      <c r="B273" s="65" t="s">
        <v>431</v>
      </c>
      <c r="C273" s="66"/>
      <c r="D273" s="66"/>
      <c r="E273" s="66"/>
      <c r="F273" s="66"/>
      <c r="G273" s="66"/>
      <c r="H273" s="67"/>
      <c r="I273" s="62" t="s">
        <v>27</v>
      </c>
      <c r="J273" s="42">
        <f>J275+J277</f>
        <v>0</v>
      </c>
      <c r="K273" s="42">
        <v>0</v>
      </c>
      <c r="L273" s="47">
        <f t="shared" si="5"/>
        <v>0</v>
      </c>
      <c r="M273" s="63" t="str">
        <f t="shared" si="4"/>
        <v>- // -</v>
      </c>
      <c r="N273" s="51"/>
    </row>
    <row r="274" spans="1:15" s="1" customFormat="1" ht="12" x14ac:dyDescent="0.2">
      <c r="A274" s="58" t="s">
        <v>432</v>
      </c>
      <c r="B274" s="54" t="s">
        <v>406</v>
      </c>
      <c r="C274" s="55"/>
      <c r="D274" s="55"/>
      <c r="E274" s="55"/>
      <c r="F274" s="55"/>
      <c r="G274" s="55"/>
      <c r="H274" s="56"/>
      <c r="I274" s="62" t="s">
        <v>27</v>
      </c>
      <c r="J274" s="42">
        <v>0</v>
      </c>
      <c r="K274" s="42">
        <v>0</v>
      </c>
      <c r="L274" s="47">
        <f t="shared" si="5"/>
        <v>0</v>
      </c>
      <c r="M274" s="63" t="str">
        <f t="shared" si="4"/>
        <v>- // -</v>
      </c>
      <c r="N274" s="51"/>
    </row>
    <row r="275" spans="1:15" s="1" customFormat="1" ht="12" x14ac:dyDescent="0.2">
      <c r="A275" s="58" t="s">
        <v>433</v>
      </c>
      <c r="B275" s="54" t="s">
        <v>51</v>
      </c>
      <c r="C275" s="55"/>
      <c r="D275" s="55"/>
      <c r="E275" s="55"/>
      <c r="F275" s="55"/>
      <c r="G275" s="55"/>
      <c r="H275" s="56"/>
      <c r="I275" s="62" t="s">
        <v>27</v>
      </c>
      <c r="J275" s="42">
        <v>0</v>
      </c>
      <c r="K275" s="42">
        <v>0</v>
      </c>
      <c r="L275" s="47">
        <f t="shared" si="5"/>
        <v>0</v>
      </c>
      <c r="M275" s="63" t="str">
        <f t="shared" si="4"/>
        <v>- // -</v>
      </c>
      <c r="N275" s="51"/>
    </row>
    <row r="276" spans="1:15" s="1" customFormat="1" ht="12" x14ac:dyDescent="0.2">
      <c r="A276" s="58" t="s">
        <v>434</v>
      </c>
      <c r="B276" s="115" t="s">
        <v>406</v>
      </c>
      <c r="C276" s="116"/>
      <c r="D276" s="116"/>
      <c r="E276" s="116"/>
      <c r="F276" s="116"/>
      <c r="G276" s="116"/>
      <c r="H276" s="117"/>
      <c r="I276" s="62" t="s">
        <v>27</v>
      </c>
      <c r="J276" s="42">
        <v>0</v>
      </c>
      <c r="K276" s="42">
        <v>0</v>
      </c>
      <c r="L276" s="47">
        <f t="shared" si="5"/>
        <v>0</v>
      </c>
      <c r="M276" s="63" t="str">
        <f t="shared" si="4"/>
        <v>- // -</v>
      </c>
      <c r="N276" s="51"/>
    </row>
    <row r="277" spans="1:15" s="1" customFormat="1" ht="12" x14ac:dyDescent="0.2">
      <c r="A277" s="58" t="s">
        <v>435</v>
      </c>
      <c r="B277" s="54" t="s">
        <v>53</v>
      </c>
      <c r="C277" s="55"/>
      <c r="D277" s="55"/>
      <c r="E277" s="55"/>
      <c r="F277" s="55"/>
      <c r="G277" s="55"/>
      <c r="H277" s="56"/>
      <c r="I277" s="62" t="s">
        <v>27</v>
      </c>
      <c r="J277" s="42">
        <v>0</v>
      </c>
      <c r="K277" s="42">
        <v>0</v>
      </c>
      <c r="L277" s="47">
        <f t="shared" si="5"/>
        <v>0</v>
      </c>
      <c r="M277" s="63" t="str">
        <f t="shared" si="4"/>
        <v>- // -</v>
      </c>
      <c r="N277" s="51"/>
    </row>
    <row r="278" spans="1:15" s="1" customFormat="1" ht="12" x14ac:dyDescent="0.2">
      <c r="A278" s="58" t="s">
        <v>436</v>
      </c>
      <c r="B278" s="115" t="s">
        <v>406</v>
      </c>
      <c r="C278" s="116"/>
      <c r="D278" s="116"/>
      <c r="E278" s="116"/>
      <c r="F278" s="116"/>
      <c r="G278" s="116"/>
      <c r="H278" s="117"/>
      <c r="I278" s="62" t="s">
        <v>27</v>
      </c>
      <c r="J278" s="42">
        <v>0</v>
      </c>
      <c r="K278" s="42">
        <v>0</v>
      </c>
      <c r="L278" s="47">
        <f t="shared" si="5"/>
        <v>0</v>
      </c>
      <c r="M278" s="63" t="str">
        <f t="shared" si="4"/>
        <v>- // -</v>
      </c>
      <c r="N278" s="51"/>
    </row>
    <row r="279" spans="1:15" s="1" customFormat="1" ht="12" x14ac:dyDescent="0.2">
      <c r="A279" s="58" t="s">
        <v>437</v>
      </c>
      <c r="B279" s="43" t="s">
        <v>438</v>
      </c>
      <c r="C279" s="44"/>
      <c r="D279" s="44"/>
      <c r="E279" s="44"/>
      <c r="F279" s="44"/>
      <c r="G279" s="44"/>
      <c r="H279" s="45"/>
      <c r="I279" s="62" t="s">
        <v>27</v>
      </c>
      <c r="J279" s="48"/>
      <c r="K279" s="47">
        <v>24.762918699999993</v>
      </c>
      <c r="L279" s="47">
        <f t="shared" si="5"/>
        <v>24.762918699999993</v>
      </c>
      <c r="M279" s="63" t="str">
        <f t="shared" si="4"/>
        <v>- // -</v>
      </c>
      <c r="N279" s="51"/>
    </row>
    <row r="280" spans="1:15" s="1" customFormat="1" ht="12" x14ac:dyDescent="0.2">
      <c r="A280" s="58" t="s">
        <v>439</v>
      </c>
      <c r="B280" s="54" t="s">
        <v>406</v>
      </c>
      <c r="C280" s="55"/>
      <c r="D280" s="55"/>
      <c r="E280" s="55"/>
      <c r="F280" s="55"/>
      <c r="G280" s="55"/>
      <c r="H280" s="56"/>
      <c r="I280" s="62" t="s">
        <v>27</v>
      </c>
      <c r="J280" s="48"/>
      <c r="K280" s="47">
        <v>13.893062151666665</v>
      </c>
      <c r="L280" s="47">
        <f t="shared" si="5"/>
        <v>13.893062151666665</v>
      </c>
      <c r="M280" s="63" t="str">
        <f t="shared" si="4"/>
        <v>- // -</v>
      </c>
      <c r="N280" s="51"/>
    </row>
    <row r="281" spans="1:15" s="1" customFormat="1" ht="12" x14ac:dyDescent="0.2">
      <c r="A281" s="58" t="s">
        <v>440</v>
      </c>
      <c r="B281" s="59" t="s">
        <v>441</v>
      </c>
      <c r="C281" s="60"/>
      <c r="D281" s="60"/>
      <c r="E281" s="60"/>
      <c r="F281" s="60"/>
      <c r="G281" s="60"/>
      <c r="H281" s="61"/>
      <c r="I281" s="62" t="s">
        <v>27</v>
      </c>
      <c r="J281" s="48">
        <f>J282+J284+J289+J291+J293+J295+J297+J299+J301</f>
        <v>0</v>
      </c>
      <c r="K281" s="47">
        <v>294.18400000000003</v>
      </c>
      <c r="L281" s="47">
        <f t="shared" si="5"/>
        <v>294.18400000000003</v>
      </c>
      <c r="M281" s="63" t="str">
        <f t="shared" si="4"/>
        <v>- // -</v>
      </c>
      <c r="N281" s="51"/>
      <c r="O281" s="53"/>
    </row>
    <row r="282" spans="1:15" s="1" customFormat="1" ht="12" x14ac:dyDescent="0.2">
      <c r="A282" s="58" t="s">
        <v>442</v>
      </c>
      <c r="B282" s="43" t="s">
        <v>443</v>
      </c>
      <c r="C282" s="44"/>
      <c r="D282" s="44"/>
      <c r="E282" s="44"/>
      <c r="F282" s="44"/>
      <c r="G282" s="44"/>
      <c r="H282" s="45"/>
      <c r="I282" s="62" t="s">
        <v>27</v>
      </c>
      <c r="J282" s="42">
        <v>0</v>
      </c>
      <c r="K282" s="42">
        <v>0</v>
      </c>
      <c r="L282" s="47">
        <f t="shared" si="5"/>
        <v>0</v>
      </c>
      <c r="M282" s="63" t="str">
        <f t="shared" si="4"/>
        <v>- // -</v>
      </c>
      <c r="N282" s="51"/>
    </row>
    <row r="283" spans="1:15" s="1" customFormat="1" ht="12" x14ac:dyDescent="0.2">
      <c r="A283" s="58" t="s">
        <v>444</v>
      </c>
      <c r="B283" s="54" t="s">
        <v>406</v>
      </c>
      <c r="C283" s="55"/>
      <c r="D283" s="55"/>
      <c r="E283" s="55"/>
      <c r="F283" s="55"/>
      <c r="G283" s="55"/>
      <c r="H283" s="56"/>
      <c r="I283" s="62" t="s">
        <v>27</v>
      </c>
      <c r="J283" s="42">
        <v>0</v>
      </c>
      <c r="K283" s="42">
        <v>0</v>
      </c>
      <c r="L283" s="47">
        <f t="shared" si="5"/>
        <v>0</v>
      </c>
      <c r="M283" s="63" t="str">
        <f t="shared" si="4"/>
        <v>- // -</v>
      </c>
      <c r="N283" s="51"/>
    </row>
    <row r="284" spans="1:15" s="1" customFormat="1" ht="12" x14ac:dyDescent="0.2">
      <c r="A284" s="58" t="s">
        <v>445</v>
      </c>
      <c r="B284" s="43" t="s">
        <v>446</v>
      </c>
      <c r="C284" s="44"/>
      <c r="D284" s="44"/>
      <c r="E284" s="44"/>
      <c r="F284" s="44"/>
      <c r="G284" s="44"/>
      <c r="H284" s="45"/>
      <c r="I284" s="62" t="s">
        <v>27</v>
      </c>
      <c r="J284" s="48">
        <f>J285+J287</f>
        <v>0</v>
      </c>
      <c r="K284" s="47">
        <v>0</v>
      </c>
      <c r="L284" s="47">
        <f t="shared" si="5"/>
        <v>0</v>
      </c>
      <c r="M284" s="63" t="str">
        <f t="shared" si="4"/>
        <v>- // -</v>
      </c>
      <c r="N284" s="51"/>
    </row>
    <row r="285" spans="1:15" s="1" customFormat="1" ht="12" x14ac:dyDescent="0.2">
      <c r="A285" s="58" t="s">
        <v>447</v>
      </c>
      <c r="B285" s="54" t="s">
        <v>276</v>
      </c>
      <c r="C285" s="55"/>
      <c r="D285" s="55"/>
      <c r="E285" s="55"/>
      <c r="F285" s="55"/>
      <c r="G285" s="55"/>
      <c r="H285" s="56"/>
      <c r="I285" s="62" t="s">
        <v>27</v>
      </c>
      <c r="J285" s="42">
        <v>0</v>
      </c>
      <c r="K285" s="42">
        <v>0</v>
      </c>
      <c r="L285" s="47">
        <f t="shared" si="5"/>
        <v>0</v>
      </c>
      <c r="M285" s="63" t="str">
        <f t="shared" si="4"/>
        <v>- // -</v>
      </c>
      <c r="N285" s="51"/>
    </row>
    <row r="286" spans="1:15" s="1" customFormat="1" ht="12" x14ac:dyDescent="0.2">
      <c r="A286" s="58" t="s">
        <v>448</v>
      </c>
      <c r="B286" s="115" t="s">
        <v>406</v>
      </c>
      <c r="C286" s="116"/>
      <c r="D286" s="116"/>
      <c r="E286" s="116"/>
      <c r="F286" s="116"/>
      <c r="G286" s="116"/>
      <c r="H286" s="117"/>
      <c r="I286" s="62" t="s">
        <v>27</v>
      </c>
      <c r="J286" s="42">
        <v>0</v>
      </c>
      <c r="K286" s="42">
        <v>0</v>
      </c>
      <c r="L286" s="47">
        <f t="shared" si="5"/>
        <v>0</v>
      </c>
      <c r="M286" s="63" t="str">
        <f t="shared" si="4"/>
        <v>- // -</v>
      </c>
      <c r="N286" s="51"/>
    </row>
    <row r="287" spans="1:15" s="1" customFormat="1" ht="12" x14ac:dyDescent="0.2">
      <c r="A287" s="58" t="s">
        <v>449</v>
      </c>
      <c r="B287" s="54" t="s">
        <v>450</v>
      </c>
      <c r="C287" s="55"/>
      <c r="D287" s="55"/>
      <c r="E287" s="55"/>
      <c r="F287" s="55"/>
      <c r="G287" s="55"/>
      <c r="H287" s="56"/>
      <c r="I287" s="62" t="s">
        <v>27</v>
      </c>
      <c r="J287" s="42">
        <v>0</v>
      </c>
      <c r="K287" s="42"/>
      <c r="L287" s="47">
        <f t="shared" si="5"/>
        <v>0</v>
      </c>
      <c r="M287" s="63" t="str">
        <f t="shared" si="4"/>
        <v>- // -</v>
      </c>
      <c r="N287" s="51"/>
    </row>
    <row r="288" spans="1:15" s="1" customFormat="1" ht="12" x14ac:dyDescent="0.2">
      <c r="A288" s="58" t="s">
        <v>451</v>
      </c>
      <c r="B288" s="115" t="s">
        <v>406</v>
      </c>
      <c r="C288" s="116"/>
      <c r="D288" s="116"/>
      <c r="E288" s="116"/>
      <c r="F288" s="116"/>
      <c r="G288" s="116"/>
      <c r="H288" s="117"/>
      <c r="I288" s="62" t="s">
        <v>27</v>
      </c>
      <c r="J288" s="42">
        <v>0</v>
      </c>
      <c r="K288" s="42">
        <v>0</v>
      </c>
      <c r="L288" s="47">
        <f t="shared" si="5"/>
        <v>0</v>
      </c>
      <c r="M288" s="63" t="str">
        <f t="shared" si="4"/>
        <v>- // -</v>
      </c>
      <c r="N288" s="51"/>
    </row>
    <row r="289" spans="1:14" s="1" customFormat="1" ht="24" customHeight="1" x14ac:dyDescent="0.2">
      <c r="A289" s="58" t="s">
        <v>452</v>
      </c>
      <c r="B289" s="65" t="s">
        <v>453</v>
      </c>
      <c r="C289" s="66"/>
      <c r="D289" s="66"/>
      <c r="E289" s="66"/>
      <c r="F289" s="66"/>
      <c r="G289" s="66"/>
      <c r="H289" s="67"/>
      <c r="I289" s="62" t="s">
        <v>27</v>
      </c>
      <c r="J289" s="42">
        <v>0</v>
      </c>
      <c r="K289" s="42">
        <v>0</v>
      </c>
      <c r="L289" s="47">
        <f t="shared" si="5"/>
        <v>0</v>
      </c>
      <c r="M289" s="63" t="str">
        <f t="shared" si="4"/>
        <v>- // -</v>
      </c>
      <c r="N289" s="51"/>
    </row>
    <row r="290" spans="1:14" s="1" customFormat="1" ht="12" x14ac:dyDescent="0.2">
      <c r="A290" s="58" t="s">
        <v>454</v>
      </c>
      <c r="B290" s="54" t="s">
        <v>406</v>
      </c>
      <c r="C290" s="55"/>
      <c r="D290" s="55"/>
      <c r="E290" s="55"/>
      <c r="F290" s="55"/>
      <c r="G290" s="55"/>
      <c r="H290" s="56"/>
      <c r="I290" s="62" t="s">
        <v>27</v>
      </c>
      <c r="J290" s="42">
        <v>0</v>
      </c>
      <c r="K290" s="42">
        <v>0</v>
      </c>
      <c r="L290" s="47">
        <f t="shared" si="5"/>
        <v>0</v>
      </c>
      <c r="M290" s="63" t="str">
        <f t="shared" si="4"/>
        <v>- // -</v>
      </c>
      <c r="N290" s="51"/>
    </row>
    <row r="291" spans="1:14" s="1" customFormat="1" ht="12" x14ac:dyDescent="0.2">
      <c r="A291" s="58" t="s">
        <v>455</v>
      </c>
      <c r="B291" s="43" t="s">
        <v>456</v>
      </c>
      <c r="C291" s="44"/>
      <c r="D291" s="44"/>
      <c r="E291" s="44"/>
      <c r="F291" s="44"/>
      <c r="G291" s="44"/>
      <c r="H291" s="45"/>
      <c r="I291" s="62" t="s">
        <v>27</v>
      </c>
      <c r="J291" s="42">
        <v>0</v>
      </c>
      <c r="K291" s="42">
        <v>0</v>
      </c>
      <c r="L291" s="47">
        <f t="shared" si="5"/>
        <v>0</v>
      </c>
      <c r="M291" s="63" t="str">
        <f t="shared" si="4"/>
        <v>- // -</v>
      </c>
      <c r="N291" s="51"/>
    </row>
    <row r="292" spans="1:14" s="1" customFormat="1" ht="12" x14ac:dyDescent="0.2">
      <c r="A292" s="58" t="s">
        <v>457</v>
      </c>
      <c r="B292" s="54" t="s">
        <v>406</v>
      </c>
      <c r="C292" s="55"/>
      <c r="D292" s="55"/>
      <c r="E292" s="55"/>
      <c r="F292" s="55"/>
      <c r="G292" s="55"/>
      <c r="H292" s="56"/>
      <c r="I292" s="62" t="s">
        <v>27</v>
      </c>
      <c r="J292" s="42">
        <v>0</v>
      </c>
      <c r="K292" s="42">
        <v>0</v>
      </c>
      <c r="L292" s="47">
        <f t="shared" si="5"/>
        <v>0</v>
      </c>
      <c r="M292" s="63" t="str">
        <f t="shared" si="4"/>
        <v>- // -</v>
      </c>
      <c r="N292" s="51"/>
    </row>
    <row r="293" spans="1:14" s="1" customFormat="1" ht="12" x14ac:dyDescent="0.2">
      <c r="A293" s="58" t="s">
        <v>458</v>
      </c>
      <c r="B293" s="43" t="s">
        <v>459</v>
      </c>
      <c r="C293" s="44"/>
      <c r="D293" s="44"/>
      <c r="E293" s="44"/>
      <c r="F293" s="44"/>
      <c r="G293" s="44"/>
      <c r="H293" s="45"/>
      <c r="I293" s="62" t="s">
        <v>27</v>
      </c>
      <c r="J293" s="48"/>
      <c r="K293" s="47">
        <v>10.602</v>
      </c>
      <c r="L293" s="47">
        <f t="shared" si="5"/>
        <v>10.602</v>
      </c>
      <c r="M293" s="63" t="str">
        <f t="shared" si="4"/>
        <v>- // -</v>
      </c>
      <c r="N293" s="51"/>
    </row>
    <row r="294" spans="1:14" s="1" customFormat="1" ht="12" x14ac:dyDescent="0.2">
      <c r="A294" s="58" t="s">
        <v>460</v>
      </c>
      <c r="B294" s="54" t="s">
        <v>406</v>
      </c>
      <c r="C294" s="55"/>
      <c r="D294" s="55"/>
      <c r="E294" s="55"/>
      <c r="F294" s="55"/>
      <c r="G294" s="55"/>
      <c r="H294" s="56"/>
      <c r="I294" s="62" t="s">
        <v>27</v>
      </c>
      <c r="J294" s="48"/>
      <c r="K294" s="47"/>
      <c r="L294" s="47">
        <f t="shared" si="5"/>
        <v>0</v>
      </c>
      <c r="M294" s="63" t="str">
        <f t="shared" si="4"/>
        <v>- // -</v>
      </c>
      <c r="N294" s="51"/>
    </row>
    <row r="295" spans="1:14" s="1" customFormat="1" ht="12" x14ac:dyDescent="0.2">
      <c r="A295" s="58" t="s">
        <v>461</v>
      </c>
      <c r="B295" s="43" t="s">
        <v>462</v>
      </c>
      <c r="C295" s="44"/>
      <c r="D295" s="44"/>
      <c r="E295" s="44"/>
      <c r="F295" s="44"/>
      <c r="G295" s="44"/>
      <c r="H295" s="45"/>
      <c r="I295" s="62" t="s">
        <v>27</v>
      </c>
      <c r="J295" s="48"/>
      <c r="K295" s="47">
        <v>48.802</v>
      </c>
      <c r="L295" s="47">
        <f t="shared" si="5"/>
        <v>48.802</v>
      </c>
      <c r="M295" s="63" t="str">
        <f t="shared" si="4"/>
        <v>- // -</v>
      </c>
      <c r="N295" s="51"/>
    </row>
    <row r="296" spans="1:14" s="1" customFormat="1" ht="12" x14ac:dyDescent="0.2">
      <c r="A296" s="58" t="s">
        <v>463</v>
      </c>
      <c r="B296" s="54" t="s">
        <v>406</v>
      </c>
      <c r="C296" s="55"/>
      <c r="D296" s="55"/>
      <c r="E296" s="55"/>
      <c r="F296" s="55"/>
      <c r="G296" s="55"/>
      <c r="H296" s="56"/>
      <c r="I296" s="62" t="s">
        <v>27</v>
      </c>
      <c r="J296" s="48"/>
      <c r="K296" s="47"/>
      <c r="L296" s="47">
        <f t="shared" si="5"/>
        <v>0</v>
      </c>
      <c r="M296" s="63" t="str">
        <f t="shared" si="4"/>
        <v>- // -</v>
      </c>
      <c r="N296" s="51"/>
    </row>
    <row r="297" spans="1:14" s="1" customFormat="1" ht="12" x14ac:dyDescent="0.2">
      <c r="A297" s="58" t="s">
        <v>464</v>
      </c>
      <c r="B297" s="43" t="s">
        <v>465</v>
      </c>
      <c r="C297" s="44"/>
      <c r="D297" s="44"/>
      <c r="E297" s="44"/>
      <c r="F297" s="44"/>
      <c r="G297" s="44"/>
      <c r="H297" s="45"/>
      <c r="I297" s="62" t="s">
        <v>27</v>
      </c>
      <c r="J297" s="48"/>
      <c r="K297" s="47">
        <v>43.793843379999991</v>
      </c>
      <c r="L297" s="47">
        <f t="shared" si="5"/>
        <v>43.793843379999991</v>
      </c>
      <c r="M297" s="63" t="str">
        <f t="shared" si="4"/>
        <v>- // -</v>
      </c>
      <c r="N297" s="51"/>
    </row>
    <row r="298" spans="1:14" s="1" customFormat="1" ht="12" x14ac:dyDescent="0.2">
      <c r="A298" s="58" t="s">
        <v>466</v>
      </c>
      <c r="B298" s="54" t="s">
        <v>406</v>
      </c>
      <c r="C298" s="55"/>
      <c r="D298" s="55"/>
      <c r="E298" s="55"/>
      <c r="F298" s="55"/>
      <c r="G298" s="55"/>
      <c r="H298" s="56"/>
      <c r="I298" s="62" t="s">
        <v>27</v>
      </c>
      <c r="J298" s="48"/>
      <c r="K298" s="47">
        <v>0</v>
      </c>
      <c r="L298" s="47">
        <f t="shared" si="5"/>
        <v>0</v>
      </c>
      <c r="M298" s="63" t="str">
        <f t="shared" ref="M298:M315" si="10">IF(ROUND(J298,0)=0,"- // -",IF(J298&lt;0,1+(1-K298/J298),K298/J298))</f>
        <v>- // -</v>
      </c>
      <c r="N298" s="51"/>
    </row>
    <row r="299" spans="1:14" s="1" customFormat="1" ht="24" customHeight="1" x14ac:dyDescent="0.2">
      <c r="A299" s="58" t="s">
        <v>467</v>
      </c>
      <c r="B299" s="65" t="s">
        <v>468</v>
      </c>
      <c r="C299" s="66"/>
      <c r="D299" s="66"/>
      <c r="E299" s="66"/>
      <c r="F299" s="66"/>
      <c r="G299" s="66"/>
      <c r="H299" s="67"/>
      <c r="I299" s="62" t="s">
        <v>27</v>
      </c>
      <c r="J299" s="48"/>
      <c r="K299" s="47">
        <v>47.216053769999988</v>
      </c>
      <c r="L299" s="47">
        <f t="shared" ref="L299:L315" si="11">K299-J299</f>
        <v>47.216053769999988</v>
      </c>
      <c r="M299" s="63" t="str">
        <f t="shared" si="10"/>
        <v>- // -</v>
      </c>
      <c r="N299" s="51"/>
    </row>
    <row r="300" spans="1:14" s="1" customFormat="1" ht="12" x14ac:dyDescent="0.2">
      <c r="A300" s="58" t="s">
        <v>469</v>
      </c>
      <c r="B300" s="54" t="s">
        <v>406</v>
      </c>
      <c r="C300" s="55"/>
      <c r="D300" s="55"/>
      <c r="E300" s="55"/>
      <c r="F300" s="55"/>
      <c r="G300" s="55"/>
      <c r="H300" s="56"/>
      <c r="I300" s="62" t="s">
        <v>27</v>
      </c>
      <c r="J300" s="48"/>
      <c r="K300" s="47">
        <v>25.587829980000002</v>
      </c>
      <c r="L300" s="47">
        <f t="shared" si="11"/>
        <v>25.587829980000002</v>
      </c>
      <c r="M300" s="63" t="str">
        <f t="shared" si="10"/>
        <v>- // -</v>
      </c>
      <c r="N300" s="51"/>
    </row>
    <row r="301" spans="1:14" s="1" customFormat="1" ht="12" x14ac:dyDescent="0.2">
      <c r="A301" s="58" t="s">
        <v>470</v>
      </c>
      <c r="B301" s="43" t="s">
        <v>471</v>
      </c>
      <c r="C301" s="44"/>
      <c r="D301" s="44"/>
      <c r="E301" s="44"/>
      <c r="F301" s="44"/>
      <c r="G301" s="44"/>
      <c r="H301" s="45"/>
      <c r="I301" s="62" t="s">
        <v>27</v>
      </c>
      <c r="J301" s="48"/>
      <c r="K301" s="47">
        <v>143.77010285000006</v>
      </c>
      <c r="L301" s="47">
        <f t="shared" si="11"/>
        <v>143.77010285000006</v>
      </c>
      <c r="M301" s="63" t="str">
        <f t="shared" si="10"/>
        <v>- // -</v>
      </c>
      <c r="N301" s="51"/>
    </row>
    <row r="302" spans="1:14" s="1" customFormat="1" ht="12" x14ac:dyDescent="0.2">
      <c r="A302" s="58" t="s">
        <v>472</v>
      </c>
      <c r="B302" s="54" t="s">
        <v>406</v>
      </c>
      <c r="C302" s="55"/>
      <c r="D302" s="55"/>
      <c r="E302" s="55"/>
      <c r="F302" s="55"/>
      <c r="G302" s="55"/>
      <c r="H302" s="56"/>
      <c r="I302" s="62" t="s">
        <v>27</v>
      </c>
      <c r="J302" s="48"/>
      <c r="K302" s="47">
        <v>5.2577403333330608E-2</v>
      </c>
      <c r="L302" s="114">
        <f t="shared" si="11"/>
        <v>5.2577403333330608E-2</v>
      </c>
      <c r="M302" s="63" t="str">
        <f t="shared" si="10"/>
        <v>- // -</v>
      </c>
      <c r="N302" s="51"/>
    </row>
    <row r="303" spans="1:14" s="1" customFormat="1" ht="24" customHeight="1" x14ac:dyDescent="0.2">
      <c r="A303" s="58" t="s">
        <v>473</v>
      </c>
      <c r="B303" s="68" t="s">
        <v>474</v>
      </c>
      <c r="C303" s="69"/>
      <c r="D303" s="69"/>
      <c r="E303" s="69"/>
      <c r="F303" s="69"/>
      <c r="G303" s="69"/>
      <c r="H303" s="70"/>
      <c r="I303" s="62" t="s">
        <v>475</v>
      </c>
      <c r="J303" s="48"/>
      <c r="K303" s="47">
        <v>110.02682734607912</v>
      </c>
      <c r="L303" s="47">
        <f t="shared" si="11"/>
        <v>110.02682734607912</v>
      </c>
      <c r="M303" s="63" t="str">
        <f t="shared" si="10"/>
        <v>- // -</v>
      </c>
      <c r="N303" s="51"/>
    </row>
    <row r="304" spans="1:14" s="1" customFormat="1" ht="12" x14ac:dyDescent="0.2">
      <c r="A304" s="58" t="s">
        <v>476</v>
      </c>
      <c r="B304" s="43" t="s">
        <v>477</v>
      </c>
      <c r="C304" s="44"/>
      <c r="D304" s="44"/>
      <c r="E304" s="44"/>
      <c r="F304" s="44"/>
      <c r="G304" s="44"/>
      <c r="H304" s="45"/>
      <c r="I304" s="62" t="s">
        <v>475</v>
      </c>
      <c r="J304" s="42">
        <v>0</v>
      </c>
      <c r="K304" s="42">
        <v>0</v>
      </c>
      <c r="L304" s="47">
        <f t="shared" si="11"/>
        <v>0</v>
      </c>
      <c r="M304" s="63" t="str">
        <f t="shared" si="10"/>
        <v>- // -</v>
      </c>
      <c r="N304" s="51"/>
    </row>
    <row r="305" spans="1:14" s="1" customFormat="1" ht="24" customHeight="1" x14ac:dyDescent="0.2">
      <c r="A305" s="58" t="s">
        <v>478</v>
      </c>
      <c r="B305" s="65" t="s">
        <v>479</v>
      </c>
      <c r="C305" s="66"/>
      <c r="D305" s="66"/>
      <c r="E305" s="66"/>
      <c r="F305" s="66"/>
      <c r="G305" s="66"/>
      <c r="H305" s="67"/>
      <c r="I305" s="62" t="s">
        <v>475</v>
      </c>
      <c r="J305" s="42">
        <v>0</v>
      </c>
      <c r="K305" s="42">
        <v>0</v>
      </c>
      <c r="L305" s="47">
        <f t="shared" si="11"/>
        <v>0</v>
      </c>
      <c r="M305" s="63" t="str">
        <f t="shared" si="10"/>
        <v>- // -</v>
      </c>
      <c r="N305" s="51"/>
    </row>
    <row r="306" spans="1:14" s="1" customFormat="1" ht="24" customHeight="1" x14ac:dyDescent="0.2">
      <c r="A306" s="58" t="s">
        <v>480</v>
      </c>
      <c r="B306" s="65" t="s">
        <v>481</v>
      </c>
      <c r="C306" s="66"/>
      <c r="D306" s="66"/>
      <c r="E306" s="66"/>
      <c r="F306" s="66"/>
      <c r="G306" s="66"/>
      <c r="H306" s="67"/>
      <c r="I306" s="62" t="s">
        <v>475</v>
      </c>
      <c r="J306" s="42">
        <v>0</v>
      </c>
      <c r="K306" s="42">
        <v>0</v>
      </c>
      <c r="L306" s="47">
        <f t="shared" si="11"/>
        <v>0</v>
      </c>
      <c r="M306" s="63" t="str">
        <f t="shared" si="10"/>
        <v>- // -</v>
      </c>
      <c r="N306" s="51"/>
    </row>
    <row r="307" spans="1:14" s="1" customFormat="1" ht="24" customHeight="1" x14ac:dyDescent="0.2">
      <c r="A307" s="58" t="s">
        <v>482</v>
      </c>
      <c r="B307" s="65" t="s">
        <v>483</v>
      </c>
      <c r="C307" s="66"/>
      <c r="D307" s="66"/>
      <c r="E307" s="66"/>
      <c r="F307" s="66"/>
      <c r="G307" s="66"/>
      <c r="H307" s="67"/>
      <c r="I307" s="62" t="s">
        <v>475</v>
      </c>
      <c r="J307" s="42">
        <v>0</v>
      </c>
      <c r="K307" s="42">
        <v>0</v>
      </c>
      <c r="L307" s="47">
        <f t="shared" si="11"/>
        <v>0</v>
      </c>
      <c r="M307" s="63" t="str">
        <f t="shared" si="10"/>
        <v>- // -</v>
      </c>
      <c r="N307" s="51"/>
    </row>
    <row r="308" spans="1:14" s="1" customFormat="1" ht="12" x14ac:dyDescent="0.2">
      <c r="A308" s="58" t="s">
        <v>484</v>
      </c>
      <c r="B308" s="43" t="s">
        <v>485</v>
      </c>
      <c r="C308" s="44"/>
      <c r="D308" s="44"/>
      <c r="E308" s="44"/>
      <c r="F308" s="44"/>
      <c r="G308" s="44"/>
      <c r="H308" s="45"/>
      <c r="I308" s="62" t="s">
        <v>475</v>
      </c>
      <c r="J308" s="42">
        <v>0</v>
      </c>
      <c r="K308" s="42">
        <v>0</v>
      </c>
      <c r="L308" s="47">
        <f t="shared" si="11"/>
        <v>0</v>
      </c>
      <c r="M308" s="63" t="str">
        <f t="shared" si="10"/>
        <v>- // -</v>
      </c>
      <c r="N308" s="51"/>
    </row>
    <row r="309" spans="1:14" s="1" customFormat="1" ht="12" x14ac:dyDescent="0.2">
      <c r="A309" s="58" t="s">
        <v>486</v>
      </c>
      <c r="B309" s="43" t="s">
        <v>487</v>
      </c>
      <c r="C309" s="44"/>
      <c r="D309" s="44"/>
      <c r="E309" s="44"/>
      <c r="F309" s="44"/>
      <c r="G309" s="44"/>
      <c r="H309" s="45"/>
      <c r="I309" s="62" t="s">
        <v>475</v>
      </c>
      <c r="J309" s="48"/>
      <c r="K309" s="47">
        <v>109.97806442882873</v>
      </c>
      <c r="L309" s="47">
        <f t="shared" si="11"/>
        <v>109.97806442882873</v>
      </c>
      <c r="M309" s="63" t="str">
        <f t="shared" si="10"/>
        <v>- // -</v>
      </c>
      <c r="N309" s="51"/>
    </row>
    <row r="310" spans="1:14" s="1" customFormat="1" ht="12" x14ac:dyDescent="0.2">
      <c r="A310" s="58" t="s">
        <v>488</v>
      </c>
      <c r="B310" s="43" t="s">
        <v>489</v>
      </c>
      <c r="C310" s="44"/>
      <c r="D310" s="44"/>
      <c r="E310" s="44"/>
      <c r="F310" s="44"/>
      <c r="G310" s="44"/>
      <c r="H310" s="45"/>
      <c r="I310" s="62" t="s">
        <v>475</v>
      </c>
      <c r="J310" s="42">
        <v>0</v>
      </c>
      <c r="K310" s="42">
        <v>0</v>
      </c>
      <c r="L310" s="47">
        <f t="shared" si="11"/>
        <v>0</v>
      </c>
      <c r="M310" s="63" t="str">
        <f t="shared" si="10"/>
        <v>- // -</v>
      </c>
      <c r="N310" s="51"/>
    </row>
    <row r="311" spans="1:14" s="1" customFormat="1" ht="12" x14ac:dyDescent="0.2">
      <c r="A311" s="58" t="s">
        <v>490</v>
      </c>
      <c r="B311" s="43" t="s">
        <v>491</v>
      </c>
      <c r="C311" s="44"/>
      <c r="D311" s="44"/>
      <c r="E311" s="44"/>
      <c r="F311" s="44"/>
      <c r="G311" s="44"/>
      <c r="H311" s="45"/>
      <c r="I311" s="62" t="s">
        <v>475</v>
      </c>
      <c r="J311" s="42">
        <v>0</v>
      </c>
      <c r="K311" s="42">
        <v>0</v>
      </c>
      <c r="L311" s="47">
        <f t="shared" si="11"/>
        <v>0</v>
      </c>
      <c r="M311" s="63" t="str">
        <f t="shared" si="10"/>
        <v>- // -</v>
      </c>
      <c r="N311" s="51"/>
    </row>
    <row r="312" spans="1:14" s="1" customFormat="1" ht="12" x14ac:dyDescent="0.2">
      <c r="A312" s="58" t="s">
        <v>492</v>
      </c>
      <c r="B312" s="43" t="s">
        <v>493</v>
      </c>
      <c r="C312" s="44"/>
      <c r="D312" s="44"/>
      <c r="E312" s="44"/>
      <c r="F312" s="44"/>
      <c r="G312" s="44"/>
      <c r="H312" s="45"/>
      <c r="I312" s="62" t="s">
        <v>475</v>
      </c>
      <c r="J312" s="42">
        <v>0</v>
      </c>
      <c r="K312" s="42">
        <v>0</v>
      </c>
      <c r="L312" s="47">
        <f t="shared" si="11"/>
        <v>0</v>
      </c>
      <c r="M312" s="63" t="str">
        <f t="shared" si="10"/>
        <v>- // -</v>
      </c>
      <c r="N312" s="51"/>
    </row>
    <row r="313" spans="1:14" s="1" customFormat="1" ht="24" customHeight="1" x14ac:dyDescent="0.2">
      <c r="A313" s="58" t="s">
        <v>494</v>
      </c>
      <c r="B313" s="65" t="s">
        <v>495</v>
      </c>
      <c r="C313" s="66"/>
      <c r="D313" s="66"/>
      <c r="E313" s="66"/>
      <c r="F313" s="66"/>
      <c r="G313" s="66"/>
      <c r="H313" s="67"/>
      <c r="I313" s="62" t="s">
        <v>475</v>
      </c>
      <c r="J313" s="42">
        <v>0</v>
      </c>
      <c r="K313" s="42">
        <v>0</v>
      </c>
      <c r="L313" s="47">
        <f t="shared" si="11"/>
        <v>0</v>
      </c>
      <c r="M313" s="63" t="str">
        <f t="shared" si="10"/>
        <v>- // -</v>
      </c>
      <c r="N313" s="51"/>
    </row>
    <row r="314" spans="1:14" s="1" customFormat="1" ht="12" x14ac:dyDescent="0.2">
      <c r="A314" s="58" t="s">
        <v>496</v>
      </c>
      <c r="B314" s="54" t="s">
        <v>51</v>
      </c>
      <c r="C314" s="55"/>
      <c r="D314" s="55"/>
      <c r="E314" s="55"/>
      <c r="F314" s="55"/>
      <c r="G314" s="55"/>
      <c r="H314" s="56"/>
      <c r="I314" s="62" t="s">
        <v>475</v>
      </c>
      <c r="J314" s="42">
        <v>0</v>
      </c>
      <c r="K314" s="42">
        <v>0</v>
      </c>
      <c r="L314" s="47">
        <f t="shared" si="11"/>
        <v>0</v>
      </c>
      <c r="M314" s="63" t="str">
        <f t="shared" si="10"/>
        <v>- // -</v>
      </c>
      <c r="N314" s="51"/>
    </row>
    <row r="315" spans="1:14" s="1" customFormat="1" ht="12.75" thickBot="1" x14ac:dyDescent="0.25">
      <c r="A315" s="75" t="s">
        <v>497</v>
      </c>
      <c r="B315" s="157" t="s">
        <v>53</v>
      </c>
      <c r="C315" s="158"/>
      <c r="D315" s="158"/>
      <c r="E315" s="158"/>
      <c r="F315" s="158"/>
      <c r="G315" s="158"/>
      <c r="H315" s="159"/>
      <c r="I315" s="79" t="s">
        <v>475</v>
      </c>
      <c r="J315" s="42">
        <v>0</v>
      </c>
      <c r="K315" s="42">
        <v>0</v>
      </c>
      <c r="L315" s="160">
        <f t="shared" si="11"/>
        <v>0</v>
      </c>
      <c r="M315" s="81" t="str">
        <f t="shared" si="10"/>
        <v>- // -</v>
      </c>
      <c r="N315" s="82"/>
    </row>
    <row r="316" spans="1:14" ht="16.5" thickBot="1" x14ac:dyDescent="0.3">
      <c r="A316" s="145" t="s">
        <v>498</v>
      </c>
      <c r="B316" s="146"/>
      <c r="C316" s="146"/>
      <c r="D316" s="146"/>
      <c r="E316" s="146"/>
      <c r="F316" s="146"/>
      <c r="G316" s="146"/>
      <c r="H316" s="146"/>
      <c r="I316" s="146"/>
      <c r="J316" s="146"/>
      <c r="K316" s="146"/>
      <c r="L316" s="146"/>
      <c r="M316" s="146"/>
      <c r="N316" s="147"/>
    </row>
    <row r="317" spans="1:14" s="1" customFormat="1" ht="12" x14ac:dyDescent="0.2">
      <c r="A317" s="123" t="s">
        <v>499</v>
      </c>
      <c r="B317" s="139" t="s">
        <v>500</v>
      </c>
      <c r="C317" s="140"/>
      <c r="D317" s="140"/>
      <c r="E317" s="140"/>
      <c r="F317" s="140"/>
      <c r="G317" s="140"/>
      <c r="H317" s="141"/>
      <c r="I317" s="127" t="s">
        <v>232</v>
      </c>
      <c r="J317" s="123" t="s">
        <v>501</v>
      </c>
      <c r="K317" s="83" t="s">
        <v>501</v>
      </c>
      <c r="L317" s="83"/>
      <c r="M317" s="83" t="s">
        <v>501</v>
      </c>
      <c r="N317" s="127" t="s">
        <v>501</v>
      </c>
    </row>
    <row r="318" spans="1:14" s="1" customFormat="1" ht="12" x14ac:dyDescent="0.2">
      <c r="A318" s="58" t="s">
        <v>502</v>
      </c>
      <c r="B318" s="59" t="s">
        <v>503</v>
      </c>
      <c r="C318" s="60"/>
      <c r="D318" s="60"/>
      <c r="E318" s="60"/>
      <c r="F318" s="60"/>
      <c r="G318" s="60"/>
      <c r="H318" s="61"/>
      <c r="I318" s="62" t="s">
        <v>504</v>
      </c>
      <c r="J318" s="42">
        <v>0</v>
      </c>
      <c r="K318" s="42">
        <v>0</v>
      </c>
      <c r="L318" s="74">
        <f t="shared" ref="L318:L322" si="12">K318-J318</f>
        <v>0</v>
      </c>
      <c r="M318" s="63" t="str">
        <f t="shared" ref="M318:M322" si="13">IF(ROUND(J318,0)=0,"- // -",IF(J318&lt;0,1+(1-K318/J318),K318/J318))</f>
        <v>- // -</v>
      </c>
      <c r="N318" s="51"/>
    </row>
    <row r="319" spans="1:14" s="1" customFormat="1" ht="12" x14ac:dyDescent="0.2">
      <c r="A319" s="58" t="s">
        <v>505</v>
      </c>
      <c r="B319" s="59" t="s">
        <v>506</v>
      </c>
      <c r="C319" s="60"/>
      <c r="D319" s="60"/>
      <c r="E319" s="60"/>
      <c r="F319" s="60"/>
      <c r="G319" s="60"/>
      <c r="H319" s="61"/>
      <c r="I319" s="62" t="s">
        <v>507</v>
      </c>
      <c r="J319" s="42">
        <v>0</v>
      </c>
      <c r="K319" s="42">
        <v>0</v>
      </c>
      <c r="L319" s="74">
        <f t="shared" si="12"/>
        <v>0</v>
      </c>
      <c r="M319" s="63" t="str">
        <f t="shared" si="13"/>
        <v>- // -</v>
      </c>
      <c r="N319" s="51"/>
    </row>
    <row r="320" spans="1:14" s="1" customFormat="1" ht="12" x14ac:dyDescent="0.2">
      <c r="A320" s="58" t="s">
        <v>508</v>
      </c>
      <c r="B320" s="59" t="s">
        <v>509</v>
      </c>
      <c r="C320" s="60"/>
      <c r="D320" s="60"/>
      <c r="E320" s="60"/>
      <c r="F320" s="60"/>
      <c r="G320" s="60"/>
      <c r="H320" s="61"/>
      <c r="I320" s="62" t="s">
        <v>504</v>
      </c>
      <c r="J320" s="42">
        <v>0</v>
      </c>
      <c r="K320" s="42">
        <v>0</v>
      </c>
      <c r="L320" s="74">
        <f t="shared" si="12"/>
        <v>0</v>
      </c>
      <c r="M320" s="63" t="str">
        <f t="shared" si="13"/>
        <v>- // -</v>
      </c>
      <c r="N320" s="51"/>
    </row>
    <row r="321" spans="1:14" s="1" customFormat="1" ht="12" x14ac:dyDescent="0.2">
      <c r="A321" s="58" t="s">
        <v>510</v>
      </c>
      <c r="B321" s="59" t="s">
        <v>511</v>
      </c>
      <c r="C321" s="60"/>
      <c r="D321" s="60"/>
      <c r="E321" s="60"/>
      <c r="F321" s="60"/>
      <c r="G321" s="60"/>
      <c r="H321" s="61"/>
      <c r="I321" s="62" t="s">
        <v>507</v>
      </c>
      <c r="J321" s="42">
        <v>0</v>
      </c>
      <c r="K321" s="42">
        <v>0</v>
      </c>
      <c r="L321" s="74">
        <f t="shared" si="12"/>
        <v>0</v>
      </c>
      <c r="M321" s="63" t="str">
        <f t="shared" si="13"/>
        <v>- // -</v>
      </c>
      <c r="N321" s="51"/>
    </row>
    <row r="322" spans="1:14" s="1" customFormat="1" ht="12" x14ac:dyDescent="0.2">
      <c r="A322" s="58" t="s">
        <v>512</v>
      </c>
      <c r="B322" s="59" t="s">
        <v>513</v>
      </c>
      <c r="C322" s="60"/>
      <c r="D322" s="60"/>
      <c r="E322" s="60"/>
      <c r="F322" s="60"/>
      <c r="G322" s="60"/>
      <c r="H322" s="61"/>
      <c r="I322" s="62" t="s">
        <v>514</v>
      </c>
      <c r="J322" s="42">
        <v>0</v>
      </c>
      <c r="K322" s="42">
        <v>0</v>
      </c>
      <c r="L322" s="74">
        <f t="shared" si="12"/>
        <v>0</v>
      </c>
      <c r="M322" s="63" t="str">
        <f t="shared" si="13"/>
        <v>- // -</v>
      </c>
      <c r="N322" s="51"/>
    </row>
    <row r="323" spans="1:14" s="1" customFormat="1" ht="12" x14ac:dyDescent="0.2">
      <c r="A323" s="58" t="s">
        <v>515</v>
      </c>
      <c r="B323" s="59" t="s">
        <v>516</v>
      </c>
      <c r="C323" s="60"/>
      <c r="D323" s="60"/>
      <c r="E323" s="60"/>
      <c r="F323" s="60"/>
      <c r="G323" s="60"/>
      <c r="H323" s="61"/>
      <c r="I323" s="62" t="s">
        <v>232</v>
      </c>
      <c r="J323" s="58" t="s">
        <v>501</v>
      </c>
      <c r="K323" s="74" t="s">
        <v>501</v>
      </c>
      <c r="L323" s="74"/>
      <c r="M323" s="74" t="s">
        <v>501</v>
      </c>
      <c r="N323" s="62" t="s">
        <v>501</v>
      </c>
    </row>
    <row r="324" spans="1:14" s="1" customFormat="1" ht="12" x14ac:dyDescent="0.2">
      <c r="A324" s="58" t="s">
        <v>517</v>
      </c>
      <c r="B324" s="43" t="s">
        <v>518</v>
      </c>
      <c r="C324" s="44"/>
      <c r="D324" s="44"/>
      <c r="E324" s="44"/>
      <c r="F324" s="44"/>
      <c r="G324" s="44"/>
      <c r="H324" s="45"/>
      <c r="I324" s="62" t="s">
        <v>514</v>
      </c>
      <c r="J324" s="42">
        <v>0</v>
      </c>
      <c r="K324" s="42">
        <v>0</v>
      </c>
      <c r="L324" s="74">
        <f t="shared" ref="L324:L325" si="14">K324-J324</f>
        <v>0</v>
      </c>
      <c r="M324" s="63" t="str">
        <f t="shared" ref="M324:M325" si="15">IF(ROUND(J324,0)=0,"- // -",IF(J324&lt;0,1+(1-K324/J324),K324/J324))</f>
        <v>- // -</v>
      </c>
      <c r="N324" s="51"/>
    </row>
    <row r="325" spans="1:14" s="1" customFormat="1" ht="12" x14ac:dyDescent="0.2">
      <c r="A325" s="58" t="s">
        <v>519</v>
      </c>
      <c r="B325" s="43" t="s">
        <v>520</v>
      </c>
      <c r="C325" s="44"/>
      <c r="D325" s="44"/>
      <c r="E325" s="44"/>
      <c r="F325" s="44"/>
      <c r="G325" s="44"/>
      <c r="H325" s="45"/>
      <c r="I325" s="62" t="s">
        <v>521</v>
      </c>
      <c r="J325" s="42">
        <v>0</v>
      </c>
      <c r="K325" s="42">
        <v>0</v>
      </c>
      <c r="L325" s="74">
        <f t="shared" si="14"/>
        <v>0</v>
      </c>
      <c r="M325" s="63" t="str">
        <f t="shared" si="15"/>
        <v>- // -</v>
      </c>
      <c r="N325" s="51"/>
    </row>
    <row r="326" spans="1:14" s="1" customFormat="1" ht="12" x14ac:dyDescent="0.2">
      <c r="A326" s="58" t="s">
        <v>522</v>
      </c>
      <c r="B326" s="59" t="s">
        <v>523</v>
      </c>
      <c r="C326" s="60"/>
      <c r="D326" s="60"/>
      <c r="E326" s="60"/>
      <c r="F326" s="60"/>
      <c r="G326" s="60"/>
      <c r="H326" s="61"/>
      <c r="I326" s="62" t="s">
        <v>232</v>
      </c>
      <c r="J326" s="58" t="s">
        <v>501</v>
      </c>
      <c r="K326" s="74" t="s">
        <v>501</v>
      </c>
      <c r="L326" s="74"/>
      <c r="M326" s="74" t="s">
        <v>501</v>
      </c>
      <c r="N326" s="62" t="s">
        <v>501</v>
      </c>
    </row>
    <row r="327" spans="1:14" s="1" customFormat="1" ht="12" x14ac:dyDescent="0.2">
      <c r="A327" s="58" t="s">
        <v>524</v>
      </c>
      <c r="B327" s="43" t="s">
        <v>518</v>
      </c>
      <c r="C327" s="44"/>
      <c r="D327" s="44"/>
      <c r="E327" s="44"/>
      <c r="F327" s="44"/>
      <c r="G327" s="44"/>
      <c r="H327" s="45"/>
      <c r="I327" s="62" t="s">
        <v>514</v>
      </c>
      <c r="J327" s="42">
        <v>0</v>
      </c>
      <c r="K327" s="42">
        <v>0</v>
      </c>
      <c r="L327" s="74">
        <f t="shared" ref="L327:L329" si="16">K327-J327</f>
        <v>0</v>
      </c>
      <c r="M327" s="63" t="str">
        <f t="shared" ref="M327:M329" si="17">IF(ROUND(J327,0)=0,"- // -",IF(J327&lt;0,1+(1-K327/J327),K327/J327))</f>
        <v>- // -</v>
      </c>
      <c r="N327" s="51"/>
    </row>
    <row r="328" spans="1:14" s="1" customFormat="1" ht="12" x14ac:dyDescent="0.2">
      <c r="A328" s="58" t="s">
        <v>525</v>
      </c>
      <c r="B328" s="43" t="s">
        <v>526</v>
      </c>
      <c r="C328" s="44"/>
      <c r="D328" s="44"/>
      <c r="E328" s="44"/>
      <c r="F328" s="44"/>
      <c r="G328" s="44"/>
      <c r="H328" s="45"/>
      <c r="I328" s="62" t="s">
        <v>504</v>
      </c>
      <c r="J328" s="42">
        <v>0</v>
      </c>
      <c r="K328" s="42">
        <v>0</v>
      </c>
      <c r="L328" s="74">
        <f t="shared" si="16"/>
        <v>0</v>
      </c>
      <c r="M328" s="63" t="str">
        <f t="shared" si="17"/>
        <v>- // -</v>
      </c>
      <c r="N328" s="51"/>
    </row>
    <row r="329" spans="1:14" s="1" customFormat="1" ht="12" x14ac:dyDescent="0.2">
      <c r="A329" s="58" t="s">
        <v>527</v>
      </c>
      <c r="B329" s="43" t="s">
        <v>520</v>
      </c>
      <c r="C329" s="44"/>
      <c r="D329" s="44"/>
      <c r="E329" s="44"/>
      <c r="F329" s="44"/>
      <c r="G329" s="44"/>
      <c r="H329" s="45"/>
      <c r="I329" s="62" t="s">
        <v>521</v>
      </c>
      <c r="J329" s="42">
        <v>0</v>
      </c>
      <c r="K329" s="42">
        <v>0</v>
      </c>
      <c r="L329" s="74">
        <f t="shared" si="16"/>
        <v>0</v>
      </c>
      <c r="M329" s="63" t="str">
        <f t="shared" si="17"/>
        <v>- // -</v>
      </c>
      <c r="N329" s="51"/>
    </row>
    <row r="330" spans="1:14" s="1" customFormat="1" ht="12" x14ac:dyDescent="0.2">
      <c r="A330" s="58" t="s">
        <v>528</v>
      </c>
      <c r="B330" s="59" t="s">
        <v>529</v>
      </c>
      <c r="C330" s="60"/>
      <c r="D330" s="60"/>
      <c r="E330" s="60"/>
      <c r="F330" s="60"/>
      <c r="G330" s="60"/>
      <c r="H330" s="61"/>
      <c r="I330" s="62" t="s">
        <v>232</v>
      </c>
      <c r="J330" s="58" t="s">
        <v>501</v>
      </c>
      <c r="K330" s="74" t="s">
        <v>501</v>
      </c>
      <c r="L330" s="74"/>
      <c r="M330" s="74" t="s">
        <v>501</v>
      </c>
      <c r="N330" s="62" t="s">
        <v>501</v>
      </c>
    </row>
    <row r="331" spans="1:14" s="1" customFormat="1" ht="12" x14ac:dyDescent="0.2">
      <c r="A331" s="58" t="s">
        <v>530</v>
      </c>
      <c r="B331" s="43" t="s">
        <v>518</v>
      </c>
      <c r="C331" s="44"/>
      <c r="D331" s="44"/>
      <c r="E331" s="44"/>
      <c r="F331" s="44"/>
      <c r="G331" s="44"/>
      <c r="H331" s="45"/>
      <c r="I331" s="62" t="s">
        <v>514</v>
      </c>
      <c r="J331" s="42">
        <v>0</v>
      </c>
      <c r="K331" s="42">
        <v>0</v>
      </c>
      <c r="L331" s="74">
        <f t="shared" ref="L331:L332" si="18">K331-J331</f>
        <v>0</v>
      </c>
      <c r="M331" s="63" t="str">
        <f t="shared" ref="M331:M332" si="19">IF(ROUND(J331,0)=0,"- // -",IF(J331&lt;0,1+(1-K331/J331),K331/J331))</f>
        <v>- // -</v>
      </c>
      <c r="N331" s="51"/>
    </row>
    <row r="332" spans="1:14" s="1" customFormat="1" ht="12" x14ac:dyDescent="0.2">
      <c r="A332" s="58" t="s">
        <v>531</v>
      </c>
      <c r="B332" s="43" t="s">
        <v>520</v>
      </c>
      <c r="C332" s="44"/>
      <c r="D332" s="44"/>
      <c r="E332" s="44"/>
      <c r="F332" s="44"/>
      <c r="G332" s="44"/>
      <c r="H332" s="45"/>
      <c r="I332" s="62" t="s">
        <v>521</v>
      </c>
      <c r="J332" s="42">
        <v>0</v>
      </c>
      <c r="K332" s="42">
        <v>0</v>
      </c>
      <c r="L332" s="74">
        <f t="shared" si="18"/>
        <v>0</v>
      </c>
      <c r="M332" s="63" t="str">
        <f t="shared" si="19"/>
        <v>- // -</v>
      </c>
      <c r="N332" s="51"/>
    </row>
    <row r="333" spans="1:14" s="1" customFormat="1" ht="12" x14ac:dyDescent="0.2">
      <c r="A333" s="58" t="s">
        <v>532</v>
      </c>
      <c r="B333" s="59" t="s">
        <v>533</v>
      </c>
      <c r="C333" s="60"/>
      <c r="D333" s="60"/>
      <c r="E333" s="60"/>
      <c r="F333" s="60"/>
      <c r="G333" s="60"/>
      <c r="H333" s="61"/>
      <c r="I333" s="62" t="s">
        <v>232</v>
      </c>
      <c r="J333" s="58" t="s">
        <v>501</v>
      </c>
      <c r="K333" s="74" t="s">
        <v>501</v>
      </c>
      <c r="L333" s="74"/>
      <c r="M333" s="74" t="s">
        <v>501</v>
      </c>
      <c r="N333" s="62" t="s">
        <v>501</v>
      </c>
    </row>
    <row r="334" spans="1:14" s="1" customFormat="1" ht="12" x14ac:dyDescent="0.2">
      <c r="A334" s="58" t="s">
        <v>534</v>
      </c>
      <c r="B334" s="43" t="s">
        <v>518</v>
      </c>
      <c r="C334" s="44"/>
      <c r="D334" s="44"/>
      <c r="E334" s="44"/>
      <c r="F334" s="44"/>
      <c r="G334" s="44"/>
      <c r="H334" s="45"/>
      <c r="I334" s="62" t="s">
        <v>514</v>
      </c>
      <c r="J334" s="42">
        <v>0</v>
      </c>
      <c r="K334" s="42">
        <v>0</v>
      </c>
      <c r="L334" s="74">
        <f t="shared" ref="L334:L336" si="20">K334-J334</f>
        <v>0</v>
      </c>
      <c r="M334" s="63" t="str">
        <f t="shared" ref="M334:M336" si="21">IF(ROUND(J334,0)=0,"- // -",IF(J334&lt;0,1+(1-K334/J334),K334/J334))</f>
        <v>- // -</v>
      </c>
      <c r="N334" s="51"/>
    </row>
    <row r="335" spans="1:14" s="1" customFormat="1" ht="12" x14ac:dyDescent="0.2">
      <c r="A335" s="58" t="s">
        <v>535</v>
      </c>
      <c r="B335" s="43" t="s">
        <v>526</v>
      </c>
      <c r="C335" s="44"/>
      <c r="D335" s="44"/>
      <c r="E335" s="44"/>
      <c r="F335" s="44"/>
      <c r="G335" s="44"/>
      <c r="H335" s="45"/>
      <c r="I335" s="62" t="s">
        <v>504</v>
      </c>
      <c r="J335" s="42">
        <v>0</v>
      </c>
      <c r="K335" s="42">
        <v>0</v>
      </c>
      <c r="L335" s="74">
        <f t="shared" si="20"/>
        <v>0</v>
      </c>
      <c r="M335" s="63" t="str">
        <f t="shared" si="21"/>
        <v>- // -</v>
      </c>
      <c r="N335" s="51"/>
    </row>
    <row r="336" spans="1:14" s="1" customFormat="1" ht="12" x14ac:dyDescent="0.2">
      <c r="A336" s="58" t="s">
        <v>536</v>
      </c>
      <c r="B336" s="43" t="s">
        <v>520</v>
      </c>
      <c r="C336" s="44"/>
      <c r="D336" s="44"/>
      <c r="E336" s="44"/>
      <c r="F336" s="44"/>
      <c r="G336" s="44"/>
      <c r="H336" s="45"/>
      <c r="I336" s="62" t="s">
        <v>521</v>
      </c>
      <c r="J336" s="42">
        <v>0</v>
      </c>
      <c r="K336" s="42">
        <v>0</v>
      </c>
      <c r="L336" s="74">
        <f t="shared" si="20"/>
        <v>0</v>
      </c>
      <c r="M336" s="63" t="str">
        <f t="shared" si="21"/>
        <v>- // -</v>
      </c>
      <c r="N336" s="51"/>
    </row>
    <row r="337" spans="1:14" s="57" customFormat="1" ht="12" x14ac:dyDescent="0.2">
      <c r="A337" s="58" t="s">
        <v>537</v>
      </c>
      <c r="B337" s="71" t="s">
        <v>538</v>
      </c>
      <c r="C337" s="72"/>
      <c r="D337" s="72"/>
      <c r="E337" s="72"/>
      <c r="F337" s="72"/>
      <c r="G337" s="72"/>
      <c r="H337" s="73"/>
      <c r="I337" s="62" t="s">
        <v>232</v>
      </c>
      <c r="J337" s="58" t="s">
        <v>501</v>
      </c>
      <c r="K337" s="74" t="s">
        <v>501</v>
      </c>
      <c r="L337" s="74"/>
      <c r="M337" s="74" t="s">
        <v>501</v>
      </c>
      <c r="N337" s="62" t="s">
        <v>501</v>
      </c>
    </row>
    <row r="338" spans="1:14" s="64" customFormat="1" ht="12" x14ac:dyDescent="0.2">
      <c r="A338" s="58" t="s">
        <v>539</v>
      </c>
      <c r="B338" s="59" t="s">
        <v>540</v>
      </c>
      <c r="C338" s="60"/>
      <c r="D338" s="60"/>
      <c r="E338" s="60"/>
      <c r="F338" s="60"/>
      <c r="G338" s="60"/>
      <c r="H338" s="61"/>
      <c r="I338" s="62" t="s">
        <v>514</v>
      </c>
      <c r="J338" s="47">
        <f>J339</f>
        <v>0</v>
      </c>
      <c r="K338" s="47">
        <v>2486.1127879999999</v>
      </c>
      <c r="L338" s="47">
        <f t="shared" ref="L338:L348" si="22">K338-J338</f>
        <v>2486.1127879999999</v>
      </c>
      <c r="M338" s="63" t="str">
        <f t="shared" ref="M338:M348" si="23">IF(ROUND(J338,0)=0,"- // -",IF(J338&lt;0,1+(1-K338/J338),K338/J338))</f>
        <v>- // -</v>
      </c>
      <c r="N338" s="51"/>
    </row>
    <row r="339" spans="1:14" s="64" customFormat="1" ht="24" customHeight="1" x14ac:dyDescent="0.2">
      <c r="A339" s="58" t="s">
        <v>541</v>
      </c>
      <c r="B339" s="65" t="s">
        <v>542</v>
      </c>
      <c r="C339" s="66"/>
      <c r="D339" s="66"/>
      <c r="E339" s="66"/>
      <c r="F339" s="66"/>
      <c r="G339" s="66"/>
      <c r="H339" s="67"/>
      <c r="I339" s="62" t="s">
        <v>514</v>
      </c>
      <c r="J339" s="58">
        <f>J340+J341</f>
        <v>0</v>
      </c>
      <c r="K339" s="47">
        <v>2486.1127879999999</v>
      </c>
      <c r="L339" s="47">
        <f t="shared" si="22"/>
        <v>2486.1127879999999</v>
      </c>
      <c r="M339" s="63" t="str">
        <f t="shared" si="23"/>
        <v>- // -</v>
      </c>
      <c r="N339" s="51"/>
    </row>
    <row r="340" spans="1:14" s="64" customFormat="1" ht="12" x14ac:dyDescent="0.2">
      <c r="A340" s="58" t="s">
        <v>543</v>
      </c>
      <c r="B340" s="54" t="s">
        <v>544</v>
      </c>
      <c r="C340" s="55"/>
      <c r="D340" s="55"/>
      <c r="E340" s="55"/>
      <c r="F340" s="55"/>
      <c r="G340" s="55"/>
      <c r="H340" s="56"/>
      <c r="I340" s="62" t="s">
        <v>514</v>
      </c>
      <c r="J340" s="42">
        <v>0</v>
      </c>
      <c r="K340" s="161">
        <v>1916.869944</v>
      </c>
      <c r="L340" s="47">
        <f t="shared" si="22"/>
        <v>1916.869944</v>
      </c>
      <c r="M340" s="63" t="str">
        <f t="shared" si="23"/>
        <v>- // -</v>
      </c>
      <c r="N340" s="51"/>
    </row>
    <row r="341" spans="1:14" s="64" customFormat="1" ht="12" x14ac:dyDescent="0.2">
      <c r="A341" s="58" t="s">
        <v>545</v>
      </c>
      <c r="B341" s="54" t="s">
        <v>546</v>
      </c>
      <c r="C341" s="55"/>
      <c r="D341" s="55"/>
      <c r="E341" s="55"/>
      <c r="F341" s="55"/>
      <c r="G341" s="55"/>
      <c r="H341" s="56"/>
      <c r="I341" s="62" t="s">
        <v>514</v>
      </c>
      <c r="J341" s="42">
        <v>0</v>
      </c>
      <c r="K341" s="161">
        <v>569.24284399999999</v>
      </c>
      <c r="L341" s="47">
        <f t="shared" si="22"/>
        <v>569.24284399999999</v>
      </c>
      <c r="M341" s="63" t="str">
        <f t="shared" si="23"/>
        <v>- // -</v>
      </c>
      <c r="N341" s="51"/>
    </row>
    <row r="342" spans="1:14" s="64" customFormat="1" ht="12" x14ac:dyDescent="0.2">
      <c r="A342" s="58" t="s">
        <v>547</v>
      </c>
      <c r="B342" s="59" t="s">
        <v>548</v>
      </c>
      <c r="C342" s="60"/>
      <c r="D342" s="60"/>
      <c r="E342" s="60"/>
      <c r="F342" s="60"/>
      <c r="G342" s="60"/>
      <c r="H342" s="61"/>
      <c r="I342" s="62" t="s">
        <v>514</v>
      </c>
      <c r="J342" s="58"/>
      <c r="K342" s="47">
        <v>39.531389000000196</v>
      </c>
      <c r="L342" s="47">
        <f t="shared" si="22"/>
        <v>39.531389000000196</v>
      </c>
      <c r="M342" s="63" t="str">
        <f t="shared" si="23"/>
        <v>- // -</v>
      </c>
      <c r="N342" s="51"/>
    </row>
    <row r="343" spans="1:14" s="64" customFormat="1" ht="12" x14ac:dyDescent="0.2">
      <c r="A343" s="58" t="s">
        <v>549</v>
      </c>
      <c r="B343" s="59" t="s">
        <v>550</v>
      </c>
      <c r="C343" s="60"/>
      <c r="D343" s="60"/>
      <c r="E343" s="60"/>
      <c r="F343" s="60"/>
      <c r="G343" s="60"/>
      <c r="H343" s="61"/>
      <c r="I343" s="62" t="s">
        <v>504</v>
      </c>
      <c r="J343" s="58">
        <f>J344</f>
        <v>0</v>
      </c>
      <c r="K343" s="47">
        <v>1178.2296666666666</v>
      </c>
      <c r="L343" s="47">
        <f t="shared" si="22"/>
        <v>1178.2296666666666</v>
      </c>
      <c r="M343" s="63" t="str">
        <f t="shared" si="23"/>
        <v>- // -</v>
      </c>
      <c r="N343" s="51"/>
    </row>
    <row r="344" spans="1:14" s="64" customFormat="1" ht="24" customHeight="1" x14ac:dyDescent="0.2">
      <c r="A344" s="58" t="s">
        <v>551</v>
      </c>
      <c r="B344" s="65" t="s">
        <v>552</v>
      </c>
      <c r="C344" s="66"/>
      <c r="D344" s="66"/>
      <c r="E344" s="66"/>
      <c r="F344" s="66"/>
      <c r="G344" s="66"/>
      <c r="H344" s="67"/>
      <c r="I344" s="62" t="s">
        <v>504</v>
      </c>
      <c r="J344" s="58"/>
      <c r="K344" s="47">
        <v>1178.2296666666666</v>
      </c>
      <c r="L344" s="47">
        <f t="shared" si="22"/>
        <v>1178.2296666666666</v>
      </c>
      <c r="M344" s="63" t="str">
        <f t="shared" si="23"/>
        <v>- // -</v>
      </c>
      <c r="N344" s="51"/>
    </row>
    <row r="345" spans="1:14" s="64" customFormat="1" ht="12" x14ac:dyDescent="0.2">
      <c r="A345" s="58" t="s">
        <v>553</v>
      </c>
      <c r="B345" s="54" t="s">
        <v>544</v>
      </c>
      <c r="C345" s="55"/>
      <c r="D345" s="55"/>
      <c r="E345" s="55"/>
      <c r="F345" s="55"/>
      <c r="G345" s="55"/>
      <c r="H345" s="56"/>
      <c r="I345" s="62" t="s">
        <v>504</v>
      </c>
      <c r="J345" s="58"/>
      <c r="K345" s="47">
        <v>853.04599999999994</v>
      </c>
      <c r="L345" s="47">
        <f t="shared" si="22"/>
        <v>853.04599999999994</v>
      </c>
      <c r="M345" s="63" t="str">
        <f t="shared" si="23"/>
        <v>- // -</v>
      </c>
      <c r="N345" s="51"/>
    </row>
    <row r="346" spans="1:14" s="64" customFormat="1" ht="12" x14ac:dyDescent="0.2">
      <c r="A346" s="58" t="s">
        <v>554</v>
      </c>
      <c r="B346" s="54" t="s">
        <v>546</v>
      </c>
      <c r="C346" s="55"/>
      <c r="D346" s="55"/>
      <c r="E346" s="55"/>
      <c r="F346" s="55"/>
      <c r="G346" s="55"/>
      <c r="H346" s="56"/>
      <c r="I346" s="62" t="s">
        <v>504</v>
      </c>
      <c r="J346" s="58"/>
      <c r="K346" s="47">
        <v>325.18366666666662</v>
      </c>
      <c r="L346" s="47">
        <f t="shared" si="22"/>
        <v>325.18366666666662</v>
      </c>
      <c r="M346" s="63" t="str">
        <f t="shared" si="23"/>
        <v>- // -</v>
      </c>
      <c r="N346" s="51"/>
    </row>
    <row r="347" spans="1:14" s="64" customFormat="1" ht="12" x14ac:dyDescent="0.2">
      <c r="A347" s="58" t="s">
        <v>555</v>
      </c>
      <c r="B347" s="59" t="s">
        <v>556</v>
      </c>
      <c r="C347" s="60"/>
      <c r="D347" s="60"/>
      <c r="E347" s="60"/>
      <c r="F347" s="60"/>
      <c r="G347" s="60"/>
      <c r="H347" s="61"/>
      <c r="I347" s="62" t="s">
        <v>557</v>
      </c>
      <c r="J347" s="58"/>
      <c r="K347" s="47">
        <v>9297</v>
      </c>
      <c r="L347" s="47">
        <f t="shared" si="22"/>
        <v>9297</v>
      </c>
      <c r="M347" s="63" t="str">
        <f t="shared" si="23"/>
        <v>- // -</v>
      </c>
      <c r="N347" s="51"/>
    </row>
    <row r="348" spans="1:14" s="64" customFormat="1" ht="24" customHeight="1" x14ac:dyDescent="0.2">
      <c r="A348" s="58" t="s">
        <v>558</v>
      </c>
      <c r="B348" s="68" t="s">
        <v>559</v>
      </c>
      <c r="C348" s="69"/>
      <c r="D348" s="69"/>
      <c r="E348" s="69"/>
      <c r="F348" s="69"/>
      <c r="G348" s="69"/>
      <c r="H348" s="70"/>
      <c r="I348" s="62" t="s">
        <v>27</v>
      </c>
      <c r="J348" s="58"/>
      <c r="K348" s="47">
        <v>201.91320031000001</v>
      </c>
      <c r="L348" s="47">
        <f t="shared" si="22"/>
        <v>201.91320031000001</v>
      </c>
      <c r="M348" s="63" t="str">
        <f t="shared" si="23"/>
        <v>- // -</v>
      </c>
      <c r="N348" s="51"/>
    </row>
    <row r="349" spans="1:14" s="64" customFormat="1" ht="12" x14ac:dyDescent="0.2">
      <c r="A349" s="58" t="s">
        <v>560</v>
      </c>
      <c r="B349" s="71" t="s">
        <v>561</v>
      </c>
      <c r="C349" s="72"/>
      <c r="D349" s="72"/>
      <c r="E349" s="72"/>
      <c r="F349" s="72"/>
      <c r="G349" s="72"/>
      <c r="H349" s="73"/>
      <c r="I349" s="62" t="s">
        <v>232</v>
      </c>
      <c r="J349" s="58" t="s">
        <v>501</v>
      </c>
      <c r="K349" s="74" t="s">
        <v>501</v>
      </c>
      <c r="L349" s="74"/>
      <c r="M349" s="74" t="s">
        <v>501</v>
      </c>
      <c r="N349" s="62" t="s">
        <v>501</v>
      </c>
    </row>
    <row r="350" spans="1:14" s="1" customFormat="1" ht="12" x14ac:dyDescent="0.2">
      <c r="A350" s="58" t="s">
        <v>562</v>
      </c>
      <c r="B350" s="59" t="s">
        <v>563</v>
      </c>
      <c r="C350" s="60"/>
      <c r="D350" s="60"/>
      <c r="E350" s="60"/>
      <c r="F350" s="60"/>
      <c r="G350" s="60"/>
      <c r="H350" s="61"/>
      <c r="I350" s="62" t="s">
        <v>514</v>
      </c>
      <c r="J350" s="42">
        <v>0</v>
      </c>
      <c r="K350" s="42">
        <v>0</v>
      </c>
      <c r="L350" s="74">
        <f t="shared" ref="L350:L353" si="24">K350-J350</f>
        <v>0</v>
      </c>
      <c r="M350" s="63" t="str">
        <f t="shared" ref="M350:M353" si="25">IF(ROUND(J350,0)=0,"- // -",IF(J350&lt;0,1+(1-K350/J350),K350/J350))</f>
        <v>- // -</v>
      </c>
      <c r="N350" s="51"/>
    </row>
    <row r="351" spans="1:14" s="1" customFormat="1" ht="12" x14ac:dyDescent="0.2">
      <c r="A351" s="58" t="s">
        <v>564</v>
      </c>
      <c r="B351" s="59" t="s">
        <v>565</v>
      </c>
      <c r="C351" s="60"/>
      <c r="D351" s="60"/>
      <c r="E351" s="60"/>
      <c r="F351" s="60"/>
      <c r="G351" s="60"/>
      <c r="H351" s="61"/>
      <c r="I351" s="62" t="s">
        <v>507</v>
      </c>
      <c r="J351" s="42">
        <v>0</v>
      </c>
      <c r="K351" s="42">
        <v>0</v>
      </c>
      <c r="L351" s="74">
        <f t="shared" si="24"/>
        <v>0</v>
      </c>
      <c r="M351" s="63" t="str">
        <f t="shared" si="25"/>
        <v>- // -</v>
      </c>
      <c r="N351" s="51"/>
    </row>
    <row r="352" spans="1:14" s="1" customFormat="1" ht="36" customHeight="1" x14ac:dyDescent="0.2">
      <c r="A352" s="58" t="s">
        <v>566</v>
      </c>
      <c r="B352" s="68" t="s">
        <v>567</v>
      </c>
      <c r="C352" s="69"/>
      <c r="D352" s="69"/>
      <c r="E352" s="69"/>
      <c r="F352" s="69"/>
      <c r="G352" s="69"/>
      <c r="H352" s="70"/>
      <c r="I352" s="62" t="s">
        <v>27</v>
      </c>
      <c r="J352" s="42">
        <v>0</v>
      </c>
      <c r="K352" s="42">
        <v>0</v>
      </c>
      <c r="L352" s="74">
        <f t="shared" si="24"/>
        <v>0</v>
      </c>
      <c r="M352" s="63" t="str">
        <f t="shared" si="25"/>
        <v>- // -</v>
      </c>
      <c r="N352" s="51"/>
    </row>
    <row r="353" spans="1:14" s="1" customFormat="1" ht="24" customHeight="1" x14ac:dyDescent="0.2">
      <c r="A353" s="58" t="s">
        <v>568</v>
      </c>
      <c r="B353" s="68" t="s">
        <v>569</v>
      </c>
      <c r="C353" s="69"/>
      <c r="D353" s="69"/>
      <c r="E353" s="69"/>
      <c r="F353" s="69"/>
      <c r="G353" s="69"/>
      <c r="H353" s="70"/>
      <c r="I353" s="62" t="s">
        <v>27</v>
      </c>
      <c r="J353" s="42">
        <v>0</v>
      </c>
      <c r="K353" s="42">
        <v>0</v>
      </c>
      <c r="L353" s="74">
        <f t="shared" si="24"/>
        <v>0</v>
      </c>
      <c r="M353" s="63" t="str">
        <f t="shared" si="25"/>
        <v>- // -</v>
      </c>
      <c r="N353" s="51"/>
    </row>
    <row r="354" spans="1:14" s="1" customFormat="1" ht="12" x14ac:dyDescent="0.2">
      <c r="A354" s="58" t="s">
        <v>570</v>
      </c>
      <c r="B354" s="71" t="s">
        <v>571</v>
      </c>
      <c r="C354" s="72"/>
      <c r="D354" s="72"/>
      <c r="E354" s="72"/>
      <c r="F354" s="72"/>
      <c r="G354" s="72"/>
      <c r="H354" s="73"/>
      <c r="I354" s="62" t="s">
        <v>232</v>
      </c>
      <c r="J354" s="58" t="s">
        <v>501</v>
      </c>
      <c r="K354" s="74" t="s">
        <v>501</v>
      </c>
      <c r="L354" s="74"/>
      <c r="M354" s="74" t="s">
        <v>501</v>
      </c>
      <c r="N354" s="62" t="s">
        <v>501</v>
      </c>
    </row>
    <row r="355" spans="1:14" s="1" customFormat="1" ht="12" x14ac:dyDescent="0.2">
      <c r="A355" s="58" t="s">
        <v>572</v>
      </c>
      <c r="B355" s="59" t="s">
        <v>573</v>
      </c>
      <c r="C355" s="60"/>
      <c r="D355" s="60"/>
      <c r="E355" s="60"/>
      <c r="F355" s="60"/>
      <c r="G355" s="60"/>
      <c r="H355" s="61"/>
      <c r="I355" s="62" t="s">
        <v>504</v>
      </c>
      <c r="J355" s="42">
        <v>0</v>
      </c>
      <c r="K355" s="42">
        <v>0</v>
      </c>
      <c r="L355" s="74">
        <f t="shared" ref="L355:L365" si="26">K355-J355</f>
        <v>0</v>
      </c>
      <c r="M355" s="63" t="str">
        <f t="shared" ref="M355:M365" si="27">IF(ROUND(J355,0)=0,"- // -",IF(J355&lt;0,1+(1-K355/J355),K355/J355))</f>
        <v>- // -</v>
      </c>
      <c r="N355" s="51"/>
    </row>
    <row r="356" spans="1:14" s="1" customFormat="1" ht="36" customHeight="1" x14ac:dyDescent="0.2">
      <c r="A356" s="58" t="s">
        <v>574</v>
      </c>
      <c r="B356" s="65" t="s">
        <v>575</v>
      </c>
      <c r="C356" s="66"/>
      <c r="D356" s="66"/>
      <c r="E356" s="66"/>
      <c r="F356" s="66"/>
      <c r="G356" s="66"/>
      <c r="H356" s="67"/>
      <c r="I356" s="62" t="s">
        <v>504</v>
      </c>
      <c r="J356" s="42">
        <v>0</v>
      </c>
      <c r="K356" s="42">
        <v>0</v>
      </c>
      <c r="L356" s="74">
        <f t="shared" si="26"/>
        <v>0</v>
      </c>
      <c r="M356" s="63" t="str">
        <f t="shared" si="27"/>
        <v>- // -</v>
      </c>
      <c r="N356" s="51"/>
    </row>
    <row r="357" spans="1:14" s="1" customFormat="1" ht="36" customHeight="1" x14ac:dyDescent="0.2">
      <c r="A357" s="58" t="s">
        <v>576</v>
      </c>
      <c r="B357" s="65" t="s">
        <v>577</v>
      </c>
      <c r="C357" s="66"/>
      <c r="D357" s="66"/>
      <c r="E357" s="66"/>
      <c r="F357" s="66"/>
      <c r="G357" s="66"/>
      <c r="H357" s="67"/>
      <c r="I357" s="62" t="s">
        <v>504</v>
      </c>
      <c r="J357" s="42">
        <v>0</v>
      </c>
      <c r="K357" s="42">
        <v>0</v>
      </c>
      <c r="L357" s="74">
        <f t="shared" si="26"/>
        <v>0</v>
      </c>
      <c r="M357" s="63" t="str">
        <f t="shared" si="27"/>
        <v>- // -</v>
      </c>
      <c r="N357" s="51"/>
    </row>
    <row r="358" spans="1:14" s="1" customFormat="1" ht="24" customHeight="1" x14ac:dyDescent="0.2">
      <c r="A358" s="58" t="s">
        <v>578</v>
      </c>
      <c r="B358" s="65" t="s">
        <v>579</v>
      </c>
      <c r="C358" s="66"/>
      <c r="D358" s="66"/>
      <c r="E358" s="66"/>
      <c r="F358" s="66"/>
      <c r="G358" s="66"/>
      <c r="H358" s="67"/>
      <c r="I358" s="62" t="s">
        <v>504</v>
      </c>
      <c r="J358" s="42">
        <v>0</v>
      </c>
      <c r="K358" s="42">
        <v>0</v>
      </c>
      <c r="L358" s="74">
        <f t="shared" si="26"/>
        <v>0</v>
      </c>
      <c r="M358" s="63" t="str">
        <f t="shared" si="27"/>
        <v>- // -</v>
      </c>
      <c r="N358" s="51"/>
    </row>
    <row r="359" spans="1:14" s="1" customFormat="1" ht="12" x14ac:dyDescent="0.2">
      <c r="A359" s="58" t="s">
        <v>580</v>
      </c>
      <c r="B359" s="59" t="s">
        <v>581</v>
      </c>
      <c r="C359" s="60"/>
      <c r="D359" s="60"/>
      <c r="E359" s="60"/>
      <c r="F359" s="60"/>
      <c r="G359" s="60"/>
      <c r="H359" s="61"/>
      <c r="I359" s="62" t="s">
        <v>514</v>
      </c>
      <c r="J359" s="42">
        <v>0</v>
      </c>
      <c r="K359" s="42">
        <v>0</v>
      </c>
      <c r="L359" s="74">
        <f t="shared" si="26"/>
        <v>0</v>
      </c>
      <c r="M359" s="63" t="str">
        <f t="shared" si="27"/>
        <v>- // -</v>
      </c>
      <c r="N359" s="51"/>
    </row>
    <row r="360" spans="1:14" s="1" customFormat="1" ht="24" customHeight="1" x14ac:dyDescent="0.2">
      <c r="A360" s="58" t="s">
        <v>582</v>
      </c>
      <c r="B360" s="65" t="s">
        <v>583</v>
      </c>
      <c r="C360" s="66"/>
      <c r="D360" s="66"/>
      <c r="E360" s="66"/>
      <c r="F360" s="66"/>
      <c r="G360" s="66"/>
      <c r="H360" s="67"/>
      <c r="I360" s="62" t="s">
        <v>514</v>
      </c>
      <c r="J360" s="42">
        <v>0</v>
      </c>
      <c r="K360" s="42">
        <v>0</v>
      </c>
      <c r="L360" s="74">
        <f t="shared" si="26"/>
        <v>0</v>
      </c>
      <c r="M360" s="63" t="str">
        <f t="shared" si="27"/>
        <v>- // -</v>
      </c>
      <c r="N360" s="51"/>
    </row>
    <row r="361" spans="1:14" s="1" customFormat="1" ht="12" x14ac:dyDescent="0.2">
      <c r="A361" s="58" t="s">
        <v>584</v>
      </c>
      <c r="B361" s="43" t="s">
        <v>585</v>
      </c>
      <c r="C361" s="44"/>
      <c r="D361" s="44"/>
      <c r="E361" s="44"/>
      <c r="F361" s="44"/>
      <c r="G361" s="44"/>
      <c r="H361" s="45"/>
      <c r="I361" s="62" t="s">
        <v>514</v>
      </c>
      <c r="J361" s="42">
        <v>0</v>
      </c>
      <c r="K361" s="42">
        <v>0</v>
      </c>
      <c r="L361" s="74">
        <f t="shared" si="26"/>
        <v>0</v>
      </c>
      <c r="M361" s="63" t="str">
        <f t="shared" si="27"/>
        <v>- // -</v>
      </c>
      <c r="N361" s="51"/>
    </row>
    <row r="362" spans="1:14" s="1" customFormat="1" ht="24" customHeight="1" x14ac:dyDescent="0.2">
      <c r="A362" s="58" t="s">
        <v>586</v>
      </c>
      <c r="B362" s="68" t="s">
        <v>587</v>
      </c>
      <c r="C362" s="69"/>
      <c r="D362" s="69"/>
      <c r="E362" s="69"/>
      <c r="F362" s="69"/>
      <c r="G362" s="69"/>
      <c r="H362" s="70"/>
      <c r="I362" s="62" t="s">
        <v>27</v>
      </c>
      <c r="J362" s="42">
        <v>0</v>
      </c>
      <c r="K362" s="42">
        <v>0</v>
      </c>
      <c r="L362" s="74">
        <f t="shared" si="26"/>
        <v>0</v>
      </c>
      <c r="M362" s="63" t="str">
        <f t="shared" si="27"/>
        <v>- // -</v>
      </c>
      <c r="N362" s="51"/>
    </row>
    <row r="363" spans="1:14" s="1" customFormat="1" ht="12" x14ac:dyDescent="0.2">
      <c r="A363" s="58" t="s">
        <v>588</v>
      </c>
      <c r="B363" s="43" t="s">
        <v>51</v>
      </c>
      <c r="C363" s="44"/>
      <c r="D363" s="44"/>
      <c r="E363" s="44"/>
      <c r="F363" s="44"/>
      <c r="G363" s="44"/>
      <c r="H363" s="45"/>
      <c r="I363" s="62" t="s">
        <v>27</v>
      </c>
      <c r="J363" s="42">
        <v>0</v>
      </c>
      <c r="K363" s="42">
        <v>0</v>
      </c>
      <c r="L363" s="74">
        <f t="shared" si="26"/>
        <v>0</v>
      </c>
      <c r="M363" s="63" t="str">
        <f t="shared" si="27"/>
        <v>- // -</v>
      </c>
      <c r="N363" s="51"/>
    </row>
    <row r="364" spans="1:14" s="1" customFormat="1" ht="12" x14ac:dyDescent="0.2">
      <c r="A364" s="58" t="s">
        <v>589</v>
      </c>
      <c r="B364" s="43" t="s">
        <v>53</v>
      </c>
      <c r="C364" s="44"/>
      <c r="D364" s="44"/>
      <c r="E364" s="44"/>
      <c r="F364" s="44"/>
      <c r="G364" s="44"/>
      <c r="H364" s="45"/>
      <c r="I364" s="62" t="s">
        <v>27</v>
      </c>
      <c r="J364" s="42">
        <v>0</v>
      </c>
      <c r="K364" s="42">
        <v>0</v>
      </c>
      <c r="L364" s="74">
        <f t="shared" si="26"/>
        <v>0</v>
      </c>
      <c r="M364" s="63" t="str">
        <f t="shared" si="27"/>
        <v>- // -</v>
      </c>
      <c r="N364" s="51"/>
    </row>
    <row r="365" spans="1:14" s="64" customFormat="1" ht="12.75" thickBot="1" x14ac:dyDescent="0.25">
      <c r="A365" s="75" t="s">
        <v>590</v>
      </c>
      <c r="B365" s="76" t="s">
        <v>591</v>
      </c>
      <c r="C365" s="77"/>
      <c r="D365" s="77"/>
      <c r="E365" s="77"/>
      <c r="F365" s="77"/>
      <c r="G365" s="77"/>
      <c r="H365" s="78"/>
      <c r="I365" s="79" t="s">
        <v>592</v>
      </c>
      <c r="J365" s="75"/>
      <c r="K365" s="160">
        <v>246</v>
      </c>
      <c r="L365" s="80">
        <f t="shared" si="26"/>
        <v>246</v>
      </c>
      <c r="M365" s="81" t="str">
        <f t="shared" si="27"/>
        <v>- // -</v>
      </c>
      <c r="N365" s="82"/>
    </row>
    <row r="366" spans="1:14" ht="16.5" thickBot="1" x14ac:dyDescent="0.3">
      <c r="A366" s="145" t="s">
        <v>593</v>
      </c>
      <c r="B366" s="146"/>
      <c r="C366" s="146"/>
      <c r="D366" s="146"/>
      <c r="E366" s="146"/>
      <c r="F366" s="146"/>
      <c r="G366" s="146"/>
      <c r="H366" s="146"/>
      <c r="I366" s="146"/>
      <c r="J366" s="146"/>
      <c r="K366" s="146"/>
      <c r="L366" s="146"/>
      <c r="M366" s="146"/>
      <c r="N366" s="147"/>
    </row>
    <row r="367" spans="1:14" s="1" customFormat="1" ht="42.75" customHeight="1" x14ac:dyDescent="0.2">
      <c r="A367" s="162" t="s">
        <v>14</v>
      </c>
      <c r="B367" s="163" t="s">
        <v>15</v>
      </c>
      <c r="C367" s="164"/>
      <c r="D367" s="164"/>
      <c r="E367" s="164"/>
      <c r="F367" s="164"/>
      <c r="G367" s="164"/>
      <c r="H367" s="165"/>
      <c r="I367" s="166" t="s">
        <v>16</v>
      </c>
      <c r="J367" s="167" t="s">
        <v>17</v>
      </c>
      <c r="K367" s="167" t="s">
        <v>17</v>
      </c>
      <c r="L367" s="168" t="s">
        <v>18</v>
      </c>
      <c r="M367" s="169"/>
      <c r="N367" s="170" t="s">
        <v>19</v>
      </c>
    </row>
    <row r="368" spans="1:14" s="1" customFormat="1" ht="36" x14ac:dyDescent="0.2">
      <c r="A368" s="171"/>
      <c r="B368" s="172"/>
      <c r="C368" s="173"/>
      <c r="D368" s="173"/>
      <c r="E368" s="173"/>
      <c r="F368" s="173"/>
      <c r="G368" s="173"/>
      <c r="H368" s="174"/>
      <c r="I368" s="175"/>
      <c r="J368" s="176" t="s">
        <v>20</v>
      </c>
      <c r="K368" s="167" t="s">
        <v>21</v>
      </c>
      <c r="L368" s="167" t="s">
        <v>22</v>
      </c>
      <c r="M368" s="167" t="s">
        <v>23</v>
      </c>
      <c r="N368" s="175"/>
    </row>
    <row r="369" spans="1:15" s="9" customFormat="1" ht="12.75" thickBot="1" x14ac:dyDescent="0.25">
      <c r="A369" s="177">
        <v>1</v>
      </c>
      <c r="B369" s="178">
        <v>2</v>
      </c>
      <c r="C369" s="179"/>
      <c r="D369" s="179"/>
      <c r="E369" s="179"/>
      <c r="F369" s="179"/>
      <c r="G369" s="179"/>
      <c r="H369" s="180"/>
      <c r="I369" s="181">
        <v>3</v>
      </c>
      <c r="J369" s="182">
        <v>4</v>
      </c>
      <c r="K369" s="183">
        <v>5</v>
      </c>
      <c r="L369" s="183">
        <v>6</v>
      </c>
      <c r="M369" s="183">
        <v>7</v>
      </c>
      <c r="N369" s="181">
        <v>8</v>
      </c>
    </row>
    <row r="370" spans="1:15" s="1" customFormat="1" ht="12.75" customHeight="1" x14ac:dyDescent="0.2">
      <c r="A370" s="184" t="s">
        <v>594</v>
      </c>
      <c r="B370" s="185"/>
      <c r="C370" s="185"/>
      <c r="D370" s="185"/>
      <c r="E370" s="185"/>
      <c r="F370" s="185"/>
      <c r="G370" s="185"/>
      <c r="H370" s="186"/>
      <c r="I370" s="127" t="s">
        <v>27</v>
      </c>
      <c r="J370" s="123"/>
      <c r="K370" s="83"/>
      <c r="L370" s="83"/>
      <c r="M370" s="129"/>
      <c r="N370" s="130"/>
    </row>
    <row r="371" spans="1:15" s="1" customFormat="1" ht="12" x14ac:dyDescent="0.2">
      <c r="A371" s="58" t="s">
        <v>25</v>
      </c>
      <c r="B371" s="71" t="s">
        <v>595</v>
      </c>
      <c r="C371" s="72"/>
      <c r="D371" s="72"/>
      <c r="E371" s="72"/>
      <c r="F371" s="72"/>
      <c r="G371" s="72"/>
      <c r="H371" s="73"/>
      <c r="I371" s="62" t="s">
        <v>27</v>
      </c>
      <c r="J371" s="48">
        <f>J372+J396+J424+J425</f>
        <v>0</v>
      </c>
      <c r="K371" s="47">
        <v>184.94139726999998</v>
      </c>
      <c r="L371" s="47">
        <f t="shared" ref="L371:L434" si="28">K371-J371</f>
        <v>184.94139726999998</v>
      </c>
      <c r="M371" s="63" t="str">
        <f t="shared" ref="M371:M434" si="29">IF(ROUND(J371,0)=0,"- // -",IF(J371&lt;0,1+(1-K371/J371),K371/J371))</f>
        <v>- // -</v>
      </c>
      <c r="N371" s="51"/>
      <c r="O371" s="84"/>
    </row>
    <row r="372" spans="1:15" s="1" customFormat="1" ht="12" x14ac:dyDescent="0.2">
      <c r="A372" s="58" t="s">
        <v>28</v>
      </c>
      <c r="B372" s="59" t="s">
        <v>596</v>
      </c>
      <c r="C372" s="60"/>
      <c r="D372" s="60"/>
      <c r="E372" s="60"/>
      <c r="F372" s="60"/>
      <c r="G372" s="60"/>
      <c r="H372" s="61"/>
      <c r="I372" s="62" t="s">
        <v>27</v>
      </c>
      <c r="J372" s="48">
        <f>J373+J391+J395</f>
        <v>0</v>
      </c>
      <c r="K372" s="47">
        <v>0</v>
      </c>
      <c r="L372" s="47">
        <f t="shared" si="28"/>
        <v>0</v>
      </c>
      <c r="M372" s="63" t="str">
        <f t="shared" si="29"/>
        <v>- // -</v>
      </c>
      <c r="N372" s="51"/>
    </row>
    <row r="373" spans="1:15" s="1" customFormat="1" ht="24" customHeight="1" x14ac:dyDescent="0.2">
      <c r="A373" s="58" t="s">
        <v>30</v>
      </c>
      <c r="B373" s="65" t="s">
        <v>597</v>
      </c>
      <c r="C373" s="66"/>
      <c r="D373" s="66"/>
      <c r="E373" s="66"/>
      <c r="F373" s="66"/>
      <c r="G373" s="66"/>
      <c r="H373" s="67"/>
      <c r="I373" s="62" t="s">
        <v>27</v>
      </c>
      <c r="J373" s="48">
        <f>J374+J378+J379+J380+J381+J386+J387+J388</f>
        <v>0</v>
      </c>
      <c r="K373" s="47">
        <v>0</v>
      </c>
      <c r="L373" s="47">
        <f t="shared" si="28"/>
        <v>0</v>
      </c>
      <c r="M373" s="63" t="str">
        <f t="shared" si="29"/>
        <v>- // -</v>
      </c>
      <c r="N373" s="51"/>
    </row>
    <row r="374" spans="1:15" s="1" customFormat="1" ht="12" x14ac:dyDescent="0.2">
      <c r="A374" s="58" t="s">
        <v>598</v>
      </c>
      <c r="B374" s="54" t="s">
        <v>599</v>
      </c>
      <c r="C374" s="55"/>
      <c r="D374" s="55"/>
      <c r="E374" s="55"/>
      <c r="F374" s="55"/>
      <c r="G374" s="55"/>
      <c r="H374" s="56"/>
      <c r="I374" s="62" t="s">
        <v>27</v>
      </c>
      <c r="J374" s="48">
        <f>J375+J376+J377</f>
        <v>0</v>
      </c>
      <c r="K374" s="47">
        <v>0</v>
      </c>
      <c r="L374" s="47">
        <f t="shared" si="28"/>
        <v>0</v>
      </c>
      <c r="M374" s="63" t="str">
        <f t="shared" si="29"/>
        <v>- // -</v>
      </c>
      <c r="N374" s="51"/>
    </row>
    <row r="375" spans="1:15" s="1" customFormat="1" ht="24" customHeight="1" x14ac:dyDescent="0.2">
      <c r="A375" s="58" t="s">
        <v>600</v>
      </c>
      <c r="B375" s="187" t="s">
        <v>31</v>
      </c>
      <c r="C375" s="188"/>
      <c r="D375" s="188"/>
      <c r="E375" s="188"/>
      <c r="F375" s="188"/>
      <c r="G375" s="188"/>
      <c r="H375" s="189"/>
      <c r="I375" s="62" t="s">
        <v>27</v>
      </c>
      <c r="J375" s="42">
        <v>0</v>
      </c>
      <c r="K375" s="42">
        <v>0</v>
      </c>
      <c r="L375" s="47">
        <f t="shared" si="28"/>
        <v>0</v>
      </c>
      <c r="M375" s="63" t="str">
        <f t="shared" si="29"/>
        <v>- // -</v>
      </c>
      <c r="N375" s="51"/>
    </row>
    <row r="376" spans="1:15" s="1" customFormat="1" ht="24" customHeight="1" x14ac:dyDescent="0.2">
      <c r="A376" s="58" t="s">
        <v>601</v>
      </c>
      <c r="B376" s="187" t="s">
        <v>33</v>
      </c>
      <c r="C376" s="188"/>
      <c r="D376" s="188"/>
      <c r="E376" s="188"/>
      <c r="F376" s="188"/>
      <c r="G376" s="188"/>
      <c r="H376" s="189"/>
      <c r="I376" s="62" t="s">
        <v>27</v>
      </c>
      <c r="J376" s="42">
        <v>0</v>
      </c>
      <c r="K376" s="42">
        <v>0</v>
      </c>
      <c r="L376" s="47">
        <f t="shared" si="28"/>
        <v>0</v>
      </c>
      <c r="M376" s="63" t="str">
        <f t="shared" si="29"/>
        <v>- // -</v>
      </c>
      <c r="N376" s="51"/>
    </row>
    <row r="377" spans="1:15" s="1" customFormat="1" ht="24" customHeight="1" x14ac:dyDescent="0.2">
      <c r="A377" s="58" t="s">
        <v>602</v>
      </c>
      <c r="B377" s="187" t="s">
        <v>35</v>
      </c>
      <c r="C377" s="188"/>
      <c r="D377" s="188"/>
      <c r="E377" s="188"/>
      <c r="F377" s="188"/>
      <c r="G377" s="188"/>
      <c r="H377" s="189"/>
      <c r="I377" s="62" t="s">
        <v>27</v>
      </c>
      <c r="J377" s="42">
        <v>0</v>
      </c>
      <c r="K377" s="42">
        <v>0</v>
      </c>
      <c r="L377" s="47">
        <f t="shared" si="28"/>
        <v>0</v>
      </c>
      <c r="M377" s="63" t="str">
        <f t="shared" si="29"/>
        <v>- // -</v>
      </c>
      <c r="N377" s="51"/>
    </row>
    <row r="378" spans="1:15" s="1" customFormat="1" ht="12" x14ac:dyDescent="0.2">
      <c r="A378" s="58" t="s">
        <v>603</v>
      </c>
      <c r="B378" s="54" t="s">
        <v>604</v>
      </c>
      <c r="C378" s="55"/>
      <c r="D378" s="55"/>
      <c r="E378" s="55"/>
      <c r="F378" s="55"/>
      <c r="G378" s="55"/>
      <c r="H378" s="56"/>
      <c r="I378" s="62" t="s">
        <v>27</v>
      </c>
      <c r="J378" s="42">
        <v>0</v>
      </c>
      <c r="K378" s="42">
        <v>0</v>
      </c>
      <c r="L378" s="47">
        <f t="shared" si="28"/>
        <v>0</v>
      </c>
      <c r="M378" s="63" t="str">
        <f t="shared" si="29"/>
        <v>- // -</v>
      </c>
      <c r="N378" s="51"/>
    </row>
    <row r="379" spans="1:15" s="1" customFormat="1" ht="12" x14ac:dyDescent="0.2">
      <c r="A379" s="58" t="s">
        <v>605</v>
      </c>
      <c r="B379" s="54" t="s">
        <v>606</v>
      </c>
      <c r="C379" s="55"/>
      <c r="D379" s="55"/>
      <c r="E379" s="55"/>
      <c r="F379" s="55"/>
      <c r="G379" s="55"/>
      <c r="H379" s="56"/>
      <c r="I379" s="62" t="s">
        <v>27</v>
      </c>
      <c r="J379" s="48"/>
      <c r="K379" s="47"/>
      <c r="L379" s="47">
        <f t="shared" si="28"/>
        <v>0</v>
      </c>
      <c r="M379" s="63" t="str">
        <f t="shared" si="29"/>
        <v>- // -</v>
      </c>
      <c r="N379" s="51"/>
    </row>
    <row r="380" spans="1:15" s="1" customFormat="1" ht="12" x14ac:dyDescent="0.2">
      <c r="A380" s="58" t="s">
        <v>607</v>
      </c>
      <c r="B380" s="54" t="s">
        <v>608</v>
      </c>
      <c r="C380" s="55"/>
      <c r="D380" s="55"/>
      <c r="E380" s="55"/>
      <c r="F380" s="55"/>
      <c r="G380" s="55"/>
      <c r="H380" s="56"/>
      <c r="I380" s="62" t="s">
        <v>27</v>
      </c>
      <c r="J380" s="42">
        <v>0</v>
      </c>
      <c r="K380" s="42">
        <v>0</v>
      </c>
      <c r="L380" s="47">
        <f t="shared" si="28"/>
        <v>0</v>
      </c>
      <c r="M380" s="63" t="str">
        <f t="shared" si="29"/>
        <v>- // -</v>
      </c>
      <c r="N380" s="51"/>
    </row>
    <row r="381" spans="1:15" s="1" customFormat="1" ht="12" x14ac:dyDescent="0.2">
      <c r="A381" s="58" t="s">
        <v>609</v>
      </c>
      <c r="B381" s="54" t="s">
        <v>610</v>
      </c>
      <c r="C381" s="55"/>
      <c r="D381" s="55"/>
      <c r="E381" s="55"/>
      <c r="F381" s="55"/>
      <c r="G381" s="55"/>
      <c r="H381" s="56"/>
      <c r="I381" s="62" t="s">
        <v>27</v>
      </c>
      <c r="J381" s="48">
        <f>J382+J384</f>
        <v>0</v>
      </c>
      <c r="K381" s="47">
        <v>0</v>
      </c>
      <c r="L381" s="47">
        <f t="shared" si="28"/>
        <v>0</v>
      </c>
      <c r="M381" s="63" t="str">
        <f t="shared" si="29"/>
        <v>- // -</v>
      </c>
      <c r="N381" s="51"/>
    </row>
    <row r="382" spans="1:15" s="1" customFormat="1" ht="24" customHeight="1" x14ac:dyDescent="0.2">
      <c r="A382" s="58" t="s">
        <v>611</v>
      </c>
      <c r="B382" s="187" t="s">
        <v>612</v>
      </c>
      <c r="C382" s="188"/>
      <c r="D382" s="188"/>
      <c r="E382" s="188"/>
      <c r="F382" s="188"/>
      <c r="G382" s="188"/>
      <c r="H382" s="189"/>
      <c r="I382" s="62" t="s">
        <v>27</v>
      </c>
      <c r="J382" s="48"/>
      <c r="K382" s="47"/>
      <c r="L382" s="47">
        <f t="shared" si="28"/>
        <v>0</v>
      </c>
      <c r="M382" s="63" t="str">
        <f t="shared" si="29"/>
        <v>- // -</v>
      </c>
      <c r="N382" s="51"/>
    </row>
    <row r="383" spans="1:15" s="1" customFormat="1" ht="12" x14ac:dyDescent="0.2">
      <c r="A383" s="58" t="s">
        <v>613</v>
      </c>
      <c r="B383" s="190" t="s">
        <v>614</v>
      </c>
      <c r="C383" s="191"/>
      <c r="D383" s="191"/>
      <c r="E383" s="191"/>
      <c r="F383" s="191"/>
      <c r="G383" s="191"/>
      <c r="H383" s="192"/>
      <c r="I383" s="62" t="s">
        <v>27</v>
      </c>
      <c r="J383" s="48"/>
      <c r="K383" s="47"/>
      <c r="L383" s="47">
        <f t="shared" si="28"/>
        <v>0</v>
      </c>
      <c r="M383" s="63" t="str">
        <f t="shared" si="29"/>
        <v>- // -</v>
      </c>
      <c r="N383" s="51"/>
    </row>
    <row r="384" spans="1:15" s="1" customFormat="1" ht="12" x14ac:dyDescent="0.2">
      <c r="A384" s="58" t="s">
        <v>615</v>
      </c>
      <c r="B384" s="115" t="s">
        <v>616</v>
      </c>
      <c r="C384" s="116"/>
      <c r="D384" s="116"/>
      <c r="E384" s="116"/>
      <c r="F384" s="116"/>
      <c r="G384" s="116"/>
      <c r="H384" s="117"/>
      <c r="I384" s="62" t="s">
        <v>27</v>
      </c>
      <c r="J384" s="48"/>
      <c r="K384" s="47"/>
      <c r="L384" s="47">
        <f t="shared" si="28"/>
        <v>0</v>
      </c>
      <c r="M384" s="63" t="str">
        <f t="shared" si="29"/>
        <v>- // -</v>
      </c>
      <c r="N384" s="51"/>
    </row>
    <row r="385" spans="1:14" s="1" customFormat="1" ht="12" x14ac:dyDescent="0.2">
      <c r="A385" s="58" t="s">
        <v>617</v>
      </c>
      <c r="B385" s="190" t="s">
        <v>614</v>
      </c>
      <c r="C385" s="191"/>
      <c r="D385" s="191"/>
      <c r="E385" s="191"/>
      <c r="F385" s="191"/>
      <c r="G385" s="191"/>
      <c r="H385" s="192"/>
      <c r="I385" s="62" t="s">
        <v>27</v>
      </c>
      <c r="J385" s="48"/>
      <c r="K385" s="47"/>
      <c r="L385" s="47">
        <f t="shared" si="28"/>
        <v>0</v>
      </c>
      <c r="M385" s="63" t="str">
        <f t="shared" si="29"/>
        <v>- // -</v>
      </c>
      <c r="N385" s="51"/>
    </row>
    <row r="386" spans="1:14" s="1" customFormat="1" ht="12" x14ac:dyDescent="0.2">
      <c r="A386" s="58" t="s">
        <v>618</v>
      </c>
      <c r="B386" s="54" t="s">
        <v>619</v>
      </c>
      <c r="C386" s="55"/>
      <c r="D386" s="55"/>
      <c r="E386" s="55"/>
      <c r="F386" s="55"/>
      <c r="G386" s="55"/>
      <c r="H386" s="56"/>
      <c r="I386" s="62" t="s">
        <v>27</v>
      </c>
      <c r="J386" s="48"/>
      <c r="K386" s="47"/>
      <c r="L386" s="47">
        <f t="shared" si="28"/>
        <v>0</v>
      </c>
      <c r="M386" s="63" t="str">
        <f t="shared" si="29"/>
        <v>- // -</v>
      </c>
      <c r="N386" s="51"/>
    </row>
    <row r="387" spans="1:14" s="1" customFormat="1" ht="12" x14ac:dyDescent="0.2">
      <c r="A387" s="58" t="s">
        <v>620</v>
      </c>
      <c r="B387" s="54" t="s">
        <v>428</v>
      </c>
      <c r="C387" s="55"/>
      <c r="D387" s="55"/>
      <c r="E387" s="55"/>
      <c r="F387" s="55"/>
      <c r="G387" s="55"/>
      <c r="H387" s="56"/>
      <c r="I387" s="62" t="s">
        <v>27</v>
      </c>
      <c r="J387" s="42">
        <v>0</v>
      </c>
      <c r="K387" s="42">
        <v>0</v>
      </c>
      <c r="L387" s="47">
        <f t="shared" si="28"/>
        <v>0</v>
      </c>
      <c r="M387" s="63" t="str">
        <f t="shared" si="29"/>
        <v>- // -</v>
      </c>
      <c r="N387" s="51"/>
    </row>
    <row r="388" spans="1:14" s="1" customFormat="1" ht="24" customHeight="1" x14ac:dyDescent="0.2">
      <c r="A388" s="58" t="s">
        <v>621</v>
      </c>
      <c r="B388" s="154" t="s">
        <v>622</v>
      </c>
      <c r="C388" s="155"/>
      <c r="D388" s="155"/>
      <c r="E388" s="155"/>
      <c r="F388" s="155"/>
      <c r="G388" s="155"/>
      <c r="H388" s="156"/>
      <c r="I388" s="62" t="s">
        <v>27</v>
      </c>
      <c r="J388" s="48">
        <f>J389+J390</f>
        <v>0</v>
      </c>
      <c r="K388" s="47">
        <v>0</v>
      </c>
      <c r="L388" s="47">
        <f t="shared" si="28"/>
        <v>0</v>
      </c>
      <c r="M388" s="63" t="str">
        <f t="shared" si="29"/>
        <v>- // -</v>
      </c>
      <c r="N388" s="51"/>
    </row>
    <row r="389" spans="1:14" s="1" customFormat="1" ht="12.75" customHeight="1" x14ac:dyDescent="0.2">
      <c r="A389" s="58" t="s">
        <v>623</v>
      </c>
      <c r="B389" s="115" t="s">
        <v>51</v>
      </c>
      <c r="C389" s="116"/>
      <c r="D389" s="116"/>
      <c r="E389" s="116"/>
      <c r="F389" s="116"/>
      <c r="G389" s="116"/>
      <c r="H389" s="117"/>
      <c r="I389" s="62" t="s">
        <v>27</v>
      </c>
      <c r="J389" s="42">
        <v>0</v>
      </c>
      <c r="K389" s="42">
        <v>0</v>
      </c>
      <c r="L389" s="47">
        <f t="shared" si="28"/>
        <v>0</v>
      </c>
      <c r="M389" s="63" t="str">
        <f t="shared" si="29"/>
        <v>- // -</v>
      </c>
      <c r="N389" s="51"/>
    </row>
    <row r="390" spans="1:14" s="1" customFormat="1" ht="12.75" customHeight="1" x14ac:dyDescent="0.2">
      <c r="A390" s="58" t="s">
        <v>624</v>
      </c>
      <c r="B390" s="115" t="s">
        <v>53</v>
      </c>
      <c r="C390" s="116"/>
      <c r="D390" s="116"/>
      <c r="E390" s="116"/>
      <c r="F390" s="116"/>
      <c r="G390" s="116"/>
      <c r="H390" s="117"/>
      <c r="I390" s="62" t="s">
        <v>27</v>
      </c>
      <c r="J390" s="42">
        <v>0</v>
      </c>
      <c r="K390" s="42">
        <v>0</v>
      </c>
      <c r="L390" s="47">
        <f t="shared" si="28"/>
        <v>0</v>
      </c>
      <c r="M390" s="63" t="str">
        <f t="shared" si="29"/>
        <v>- // -</v>
      </c>
      <c r="N390" s="51"/>
    </row>
    <row r="391" spans="1:14" s="1" customFormat="1" ht="24" customHeight="1" x14ac:dyDescent="0.2">
      <c r="A391" s="58" t="s">
        <v>32</v>
      </c>
      <c r="B391" s="65" t="s">
        <v>625</v>
      </c>
      <c r="C391" s="66"/>
      <c r="D391" s="66"/>
      <c r="E391" s="66"/>
      <c r="F391" s="66"/>
      <c r="G391" s="66"/>
      <c r="H391" s="67"/>
      <c r="I391" s="62" t="s">
        <v>27</v>
      </c>
      <c r="J391" s="42">
        <v>0</v>
      </c>
      <c r="K391" s="42">
        <v>0</v>
      </c>
      <c r="L391" s="47">
        <f t="shared" si="28"/>
        <v>0</v>
      </c>
      <c r="M391" s="63" t="str">
        <f t="shared" si="29"/>
        <v>- // -</v>
      </c>
      <c r="N391" s="51"/>
    </row>
    <row r="392" spans="1:14" s="1" customFormat="1" ht="24" customHeight="1" x14ac:dyDescent="0.2">
      <c r="A392" s="58" t="s">
        <v>626</v>
      </c>
      <c r="B392" s="154" t="s">
        <v>31</v>
      </c>
      <c r="C392" s="155"/>
      <c r="D392" s="155"/>
      <c r="E392" s="155"/>
      <c r="F392" s="155"/>
      <c r="G392" s="155"/>
      <c r="H392" s="156"/>
      <c r="I392" s="62" t="s">
        <v>27</v>
      </c>
      <c r="J392" s="42">
        <v>0</v>
      </c>
      <c r="K392" s="42">
        <v>0</v>
      </c>
      <c r="L392" s="47">
        <f t="shared" si="28"/>
        <v>0</v>
      </c>
      <c r="M392" s="63" t="str">
        <f t="shared" si="29"/>
        <v>- // -</v>
      </c>
      <c r="N392" s="51"/>
    </row>
    <row r="393" spans="1:14" s="1" customFormat="1" ht="24" customHeight="1" x14ac:dyDescent="0.2">
      <c r="A393" s="58" t="s">
        <v>627</v>
      </c>
      <c r="B393" s="154" t="s">
        <v>33</v>
      </c>
      <c r="C393" s="155"/>
      <c r="D393" s="155"/>
      <c r="E393" s="155"/>
      <c r="F393" s="155"/>
      <c r="G393" s="155"/>
      <c r="H393" s="156"/>
      <c r="I393" s="62" t="s">
        <v>27</v>
      </c>
      <c r="J393" s="42">
        <v>0</v>
      </c>
      <c r="K393" s="42">
        <v>0</v>
      </c>
      <c r="L393" s="47">
        <f t="shared" si="28"/>
        <v>0</v>
      </c>
      <c r="M393" s="63" t="str">
        <f t="shared" si="29"/>
        <v>- // -</v>
      </c>
      <c r="N393" s="51"/>
    </row>
    <row r="394" spans="1:14" s="1" customFormat="1" ht="24" customHeight="1" x14ac:dyDescent="0.2">
      <c r="A394" s="58" t="s">
        <v>628</v>
      </c>
      <c r="B394" s="154" t="s">
        <v>35</v>
      </c>
      <c r="C394" s="155"/>
      <c r="D394" s="155"/>
      <c r="E394" s="155"/>
      <c r="F394" s="155"/>
      <c r="G394" s="155"/>
      <c r="H394" s="156"/>
      <c r="I394" s="62" t="s">
        <v>27</v>
      </c>
      <c r="J394" s="42">
        <v>0</v>
      </c>
      <c r="K394" s="42">
        <v>0</v>
      </c>
      <c r="L394" s="47">
        <f t="shared" si="28"/>
        <v>0</v>
      </c>
      <c r="M394" s="63" t="str">
        <f t="shared" si="29"/>
        <v>- // -</v>
      </c>
      <c r="N394" s="51"/>
    </row>
    <row r="395" spans="1:14" s="1" customFormat="1" ht="12" x14ac:dyDescent="0.2">
      <c r="A395" s="58" t="s">
        <v>34</v>
      </c>
      <c r="B395" s="43" t="s">
        <v>629</v>
      </c>
      <c r="C395" s="44"/>
      <c r="D395" s="44"/>
      <c r="E395" s="44"/>
      <c r="F395" s="44"/>
      <c r="G395" s="44"/>
      <c r="H395" s="45"/>
      <c r="I395" s="62" t="s">
        <v>27</v>
      </c>
      <c r="J395" s="48"/>
      <c r="K395" s="47"/>
      <c r="L395" s="47">
        <f t="shared" si="28"/>
        <v>0</v>
      </c>
      <c r="M395" s="63" t="str">
        <f t="shared" si="29"/>
        <v>- // -</v>
      </c>
      <c r="N395" s="51"/>
    </row>
    <row r="396" spans="1:14" s="1" customFormat="1" ht="12" x14ac:dyDescent="0.2">
      <c r="A396" s="58" t="s">
        <v>36</v>
      </c>
      <c r="B396" s="59" t="s">
        <v>630</v>
      </c>
      <c r="C396" s="60"/>
      <c r="D396" s="60"/>
      <c r="E396" s="60"/>
      <c r="F396" s="60"/>
      <c r="G396" s="60"/>
      <c r="H396" s="61"/>
      <c r="I396" s="62" t="s">
        <v>27</v>
      </c>
      <c r="J396" s="48">
        <f>J397+J410+J411</f>
        <v>0</v>
      </c>
      <c r="K396" s="47">
        <v>184.94139726999998</v>
      </c>
      <c r="L396" s="47">
        <f t="shared" si="28"/>
        <v>184.94139726999998</v>
      </c>
      <c r="M396" s="63" t="str">
        <f t="shared" si="29"/>
        <v>- // -</v>
      </c>
      <c r="N396" s="51"/>
    </row>
    <row r="397" spans="1:14" s="1" customFormat="1" ht="12" x14ac:dyDescent="0.2">
      <c r="A397" s="58" t="s">
        <v>631</v>
      </c>
      <c r="B397" s="43" t="s">
        <v>632</v>
      </c>
      <c r="C397" s="44"/>
      <c r="D397" s="44"/>
      <c r="E397" s="44"/>
      <c r="F397" s="44"/>
      <c r="G397" s="44"/>
      <c r="H397" s="45"/>
      <c r="I397" s="62" t="s">
        <v>27</v>
      </c>
      <c r="J397" s="48">
        <f>J398+SUM(J402:J407)</f>
        <v>0</v>
      </c>
      <c r="K397" s="47">
        <v>184.94139726999998</v>
      </c>
      <c r="L397" s="47">
        <f t="shared" si="28"/>
        <v>184.94139726999998</v>
      </c>
      <c r="M397" s="63" t="str">
        <f t="shared" si="29"/>
        <v>- // -</v>
      </c>
      <c r="N397" s="51"/>
    </row>
    <row r="398" spans="1:14" s="1" customFormat="1" ht="12" x14ac:dyDescent="0.2">
      <c r="A398" s="58" t="s">
        <v>633</v>
      </c>
      <c r="B398" s="54" t="s">
        <v>634</v>
      </c>
      <c r="C398" s="55"/>
      <c r="D398" s="55"/>
      <c r="E398" s="55"/>
      <c r="F398" s="55"/>
      <c r="G398" s="55"/>
      <c r="H398" s="56"/>
      <c r="I398" s="62" t="s">
        <v>27</v>
      </c>
      <c r="J398" s="48">
        <f>J399+J400+J401</f>
        <v>0</v>
      </c>
      <c r="K398" s="47">
        <v>0</v>
      </c>
      <c r="L398" s="47">
        <f t="shared" si="28"/>
        <v>0</v>
      </c>
      <c r="M398" s="63" t="str">
        <f t="shared" si="29"/>
        <v>- // -</v>
      </c>
      <c r="N398" s="51"/>
    </row>
    <row r="399" spans="1:14" s="1" customFormat="1" ht="24" customHeight="1" x14ac:dyDescent="0.2">
      <c r="A399" s="58" t="s">
        <v>635</v>
      </c>
      <c r="B399" s="154" t="s">
        <v>31</v>
      </c>
      <c r="C399" s="155"/>
      <c r="D399" s="155"/>
      <c r="E399" s="155"/>
      <c r="F399" s="155"/>
      <c r="G399" s="155"/>
      <c r="H399" s="156"/>
      <c r="I399" s="62" t="s">
        <v>27</v>
      </c>
      <c r="J399" s="42">
        <v>0</v>
      </c>
      <c r="K399" s="42">
        <v>0</v>
      </c>
      <c r="L399" s="47">
        <f t="shared" si="28"/>
        <v>0</v>
      </c>
      <c r="M399" s="63" t="str">
        <f t="shared" si="29"/>
        <v>- // -</v>
      </c>
      <c r="N399" s="51"/>
    </row>
    <row r="400" spans="1:14" s="1" customFormat="1" ht="24" customHeight="1" x14ac:dyDescent="0.2">
      <c r="A400" s="58" t="s">
        <v>636</v>
      </c>
      <c r="B400" s="154" t="s">
        <v>33</v>
      </c>
      <c r="C400" s="155"/>
      <c r="D400" s="155"/>
      <c r="E400" s="155"/>
      <c r="F400" s="155"/>
      <c r="G400" s="155"/>
      <c r="H400" s="156"/>
      <c r="I400" s="62" t="s">
        <v>27</v>
      </c>
      <c r="J400" s="42">
        <v>0</v>
      </c>
      <c r="K400" s="42">
        <v>0</v>
      </c>
      <c r="L400" s="47">
        <f t="shared" si="28"/>
        <v>0</v>
      </c>
      <c r="M400" s="63" t="str">
        <f t="shared" si="29"/>
        <v>- // -</v>
      </c>
      <c r="N400" s="51"/>
    </row>
    <row r="401" spans="1:14" s="1" customFormat="1" ht="24" customHeight="1" x14ac:dyDescent="0.2">
      <c r="A401" s="58" t="s">
        <v>637</v>
      </c>
      <c r="B401" s="154" t="s">
        <v>35</v>
      </c>
      <c r="C401" s="155"/>
      <c r="D401" s="155"/>
      <c r="E401" s="155"/>
      <c r="F401" s="155"/>
      <c r="G401" s="155"/>
      <c r="H401" s="156"/>
      <c r="I401" s="62" t="s">
        <v>27</v>
      </c>
      <c r="J401" s="42">
        <v>0</v>
      </c>
      <c r="K401" s="42">
        <v>0</v>
      </c>
      <c r="L401" s="47">
        <f t="shared" si="28"/>
        <v>0</v>
      </c>
      <c r="M401" s="63" t="str">
        <f t="shared" si="29"/>
        <v>- // -</v>
      </c>
      <c r="N401" s="51"/>
    </row>
    <row r="402" spans="1:14" s="1" customFormat="1" ht="12" x14ac:dyDescent="0.2">
      <c r="A402" s="58" t="s">
        <v>638</v>
      </c>
      <c r="B402" s="54" t="s">
        <v>414</v>
      </c>
      <c r="C402" s="55"/>
      <c r="D402" s="55"/>
      <c r="E402" s="55"/>
      <c r="F402" s="55"/>
      <c r="G402" s="55"/>
      <c r="H402" s="56"/>
      <c r="I402" s="62" t="s">
        <v>27</v>
      </c>
      <c r="J402" s="42">
        <v>0</v>
      </c>
      <c r="K402" s="42">
        <v>0</v>
      </c>
      <c r="L402" s="47">
        <f t="shared" si="28"/>
        <v>0</v>
      </c>
      <c r="M402" s="63" t="str">
        <f t="shared" si="29"/>
        <v>- // -</v>
      </c>
      <c r="N402" s="51"/>
    </row>
    <row r="403" spans="1:14" s="1" customFormat="1" ht="12" x14ac:dyDescent="0.2">
      <c r="A403" s="58" t="s">
        <v>639</v>
      </c>
      <c r="B403" s="54" t="s">
        <v>417</v>
      </c>
      <c r="C403" s="55"/>
      <c r="D403" s="55"/>
      <c r="E403" s="55"/>
      <c r="F403" s="55"/>
      <c r="G403" s="55"/>
      <c r="H403" s="56"/>
      <c r="I403" s="62" t="s">
        <v>27</v>
      </c>
      <c r="J403" s="48"/>
      <c r="K403" s="47">
        <v>184.94139726999998</v>
      </c>
      <c r="L403" s="47">
        <f t="shared" si="28"/>
        <v>184.94139726999998</v>
      </c>
      <c r="M403" s="63" t="str">
        <f t="shared" si="29"/>
        <v>- // -</v>
      </c>
      <c r="N403" s="51"/>
    </row>
    <row r="404" spans="1:14" s="1" customFormat="1" ht="12" x14ac:dyDescent="0.2">
      <c r="A404" s="58" t="s">
        <v>640</v>
      </c>
      <c r="B404" s="54" t="s">
        <v>420</v>
      </c>
      <c r="C404" s="55"/>
      <c r="D404" s="55"/>
      <c r="E404" s="55"/>
      <c r="F404" s="55"/>
      <c r="G404" s="55"/>
      <c r="H404" s="56"/>
      <c r="I404" s="62" t="s">
        <v>27</v>
      </c>
      <c r="J404" s="42">
        <v>0</v>
      </c>
      <c r="K404" s="42">
        <v>0</v>
      </c>
      <c r="L404" s="47">
        <f t="shared" si="28"/>
        <v>0</v>
      </c>
      <c r="M404" s="63" t="str">
        <f t="shared" si="29"/>
        <v>- // -</v>
      </c>
      <c r="N404" s="51"/>
    </row>
    <row r="405" spans="1:14" s="1" customFormat="1" ht="12" x14ac:dyDescent="0.2">
      <c r="A405" s="58" t="s">
        <v>641</v>
      </c>
      <c r="B405" s="54" t="s">
        <v>426</v>
      </c>
      <c r="C405" s="55"/>
      <c r="D405" s="55"/>
      <c r="E405" s="55"/>
      <c r="F405" s="55"/>
      <c r="G405" s="55"/>
      <c r="H405" s="56"/>
      <c r="I405" s="62" t="s">
        <v>27</v>
      </c>
      <c r="J405" s="42">
        <v>0</v>
      </c>
      <c r="K405" s="42">
        <v>0</v>
      </c>
      <c r="L405" s="47">
        <f t="shared" si="28"/>
        <v>0</v>
      </c>
      <c r="M405" s="63" t="str">
        <f t="shared" si="29"/>
        <v>- // -</v>
      </c>
      <c r="N405" s="51"/>
    </row>
    <row r="406" spans="1:14" s="1" customFormat="1" ht="12" x14ac:dyDescent="0.2">
      <c r="A406" s="58" t="s">
        <v>642</v>
      </c>
      <c r="B406" s="54" t="s">
        <v>428</v>
      </c>
      <c r="C406" s="55"/>
      <c r="D406" s="55"/>
      <c r="E406" s="55"/>
      <c r="F406" s="55"/>
      <c r="G406" s="55"/>
      <c r="H406" s="56"/>
      <c r="I406" s="62" t="s">
        <v>27</v>
      </c>
      <c r="J406" s="42">
        <v>0</v>
      </c>
      <c r="K406" s="42">
        <v>0</v>
      </c>
      <c r="L406" s="47">
        <f t="shared" si="28"/>
        <v>0</v>
      </c>
      <c r="M406" s="63" t="str">
        <f t="shared" si="29"/>
        <v>- // -</v>
      </c>
      <c r="N406" s="51"/>
    </row>
    <row r="407" spans="1:14" s="1" customFormat="1" ht="24" customHeight="1" x14ac:dyDescent="0.2">
      <c r="A407" s="58" t="s">
        <v>643</v>
      </c>
      <c r="B407" s="154" t="s">
        <v>431</v>
      </c>
      <c r="C407" s="155"/>
      <c r="D407" s="155"/>
      <c r="E407" s="155"/>
      <c r="F407" s="155"/>
      <c r="G407" s="155"/>
      <c r="H407" s="156"/>
      <c r="I407" s="62" t="s">
        <v>27</v>
      </c>
      <c r="J407" s="48">
        <f>J408+J409</f>
        <v>0</v>
      </c>
      <c r="K407" s="47">
        <v>0</v>
      </c>
      <c r="L407" s="47">
        <f t="shared" si="28"/>
        <v>0</v>
      </c>
      <c r="M407" s="63" t="str">
        <f t="shared" si="29"/>
        <v>- // -</v>
      </c>
      <c r="N407" s="51"/>
    </row>
    <row r="408" spans="1:14" s="1" customFormat="1" ht="12" x14ac:dyDescent="0.2">
      <c r="A408" s="58" t="s">
        <v>644</v>
      </c>
      <c r="B408" s="115" t="s">
        <v>51</v>
      </c>
      <c r="C408" s="116"/>
      <c r="D408" s="116"/>
      <c r="E408" s="116"/>
      <c r="F408" s="116"/>
      <c r="G408" s="116"/>
      <c r="H408" s="117"/>
      <c r="I408" s="62" t="s">
        <v>27</v>
      </c>
      <c r="J408" s="42">
        <v>0</v>
      </c>
      <c r="K408" s="42">
        <v>0</v>
      </c>
      <c r="L408" s="47">
        <f t="shared" si="28"/>
        <v>0</v>
      </c>
      <c r="M408" s="63" t="str">
        <f t="shared" si="29"/>
        <v>- // -</v>
      </c>
      <c r="N408" s="51"/>
    </row>
    <row r="409" spans="1:14" s="1" customFormat="1" ht="12" x14ac:dyDescent="0.2">
      <c r="A409" s="58" t="s">
        <v>645</v>
      </c>
      <c r="B409" s="115" t="s">
        <v>53</v>
      </c>
      <c r="C409" s="116"/>
      <c r="D409" s="116"/>
      <c r="E409" s="116"/>
      <c r="F409" s="116"/>
      <c r="G409" s="116"/>
      <c r="H409" s="117"/>
      <c r="I409" s="62" t="s">
        <v>27</v>
      </c>
      <c r="J409" s="42">
        <v>0</v>
      </c>
      <c r="K409" s="42">
        <v>0</v>
      </c>
      <c r="L409" s="47">
        <f t="shared" si="28"/>
        <v>0</v>
      </c>
      <c r="M409" s="63" t="str">
        <f t="shared" si="29"/>
        <v>- // -</v>
      </c>
      <c r="N409" s="51"/>
    </row>
    <row r="410" spans="1:14" s="1" customFormat="1" ht="12" x14ac:dyDescent="0.2">
      <c r="A410" s="58" t="s">
        <v>646</v>
      </c>
      <c r="B410" s="43" t="s">
        <v>647</v>
      </c>
      <c r="C410" s="44"/>
      <c r="D410" s="44"/>
      <c r="E410" s="44"/>
      <c r="F410" s="44"/>
      <c r="G410" s="44"/>
      <c r="H410" s="45"/>
      <c r="I410" s="62" t="s">
        <v>27</v>
      </c>
      <c r="J410" s="42"/>
      <c r="K410" s="42"/>
      <c r="L410" s="47">
        <f t="shared" si="28"/>
        <v>0</v>
      </c>
      <c r="M410" s="63" t="str">
        <f t="shared" si="29"/>
        <v>- // -</v>
      </c>
      <c r="N410" s="51"/>
    </row>
    <row r="411" spans="1:14" s="1" customFormat="1" ht="12" x14ac:dyDescent="0.2">
      <c r="A411" s="58" t="s">
        <v>648</v>
      </c>
      <c r="B411" s="43" t="s">
        <v>649</v>
      </c>
      <c r="C411" s="44"/>
      <c r="D411" s="44"/>
      <c r="E411" s="44"/>
      <c r="F411" s="44"/>
      <c r="G411" s="44"/>
      <c r="H411" s="45"/>
      <c r="I411" s="62" t="s">
        <v>27</v>
      </c>
      <c r="J411" s="42">
        <f>J412+SUM(J416:J421)</f>
        <v>0</v>
      </c>
      <c r="K411" s="42">
        <v>0</v>
      </c>
      <c r="L411" s="47">
        <f t="shared" si="28"/>
        <v>0</v>
      </c>
      <c r="M411" s="63" t="str">
        <f t="shared" si="29"/>
        <v>- // -</v>
      </c>
      <c r="N411" s="51"/>
    </row>
    <row r="412" spans="1:14" s="1" customFormat="1" ht="12" x14ac:dyDescent="0.2">
      <c r="A412" s="58" t="s">
        <v>650</v>
      </c>
      <c r="B412" s="54" t="s">
        <v>634</v>
      </c>
      <c r="C412" s="55"/>
      <c r="D412" s="55"/>
      <c r="E412" s="55"/>
      <c r="F412" s="55"/>
      <c r="G412" s="55"/>
      <c r="H412" s="56"/>
      <c r="I412" s="62" t="s">
        <v>27</v>
      </c>
      <c r="J412" s="42">
        <f>J413+J414+J415</f>
        <v>0</v>
      </c>
      <c r="K412" s="42">
        <v>0</v>
      </c>
      <c r="L412" s="47">
        <f t="shared" si="28"/>
        <v>0</v>
      </c>
      <c r="M412" s="63" t="str">
        <f t="shared" si="29"/>
        <v>- // -</v>
      </c>
      <c r="N412" s="51"/>
    </row>
    <row r="413" spans="1:14" s="1" customFormat="1" ht="24" customHeight="1" x14ac:dyDescent="0.2">
      <c r="A413" s="58" t="s">
        <v>651</v>
      </c>
      <c r="B413" s="154" t="s">
        <v>31</v>
      </c>
      <c r="C413" s="155"/>
      <c r="D413" s="155"/>
      <c r="E413" s="155"/>
      <c r="F413" s="155"/>
      <c r="G413" s="155"/>
      <c r="H413" s="156"/>
      <c r="I413" s="62" t="s">
        <v>27</v>
      </c>
      <c r="J413" s="42">
        <v>0</v>
      </c>
      <c r="K413" s="42">
        <v>0</v>
      </c>
      <c r="L413" s="47">
        <f t="shared" si="28"/>
        <v>0</v>
      </c>
      <c r="M413" s="63" t="str">
        <f t="shared" si="29"/>
        <v>- // -</v>
      </c>
      <c r="N413" s="51"/>
    </row>
    <row r="414" spans="1:14" s="1" customFormat="1" ht="24" customHeight="1" x14ac:dyDescent="0.2">
      <c r="A414" s="58" t="s">
        <v>652</v>
      </c>
      <c r="B414" s="154" t="s">
        <v>33</v>
      </c>
      <c r="C414" s="155"/>
      <c r="D414" s="155"/>
      <c r="E414" s="155"/>
      <c r="F414" s="155"/>
      <c r="G414" s="155"/>
      <c r="H414" s="156"/>
      <c r="I414" s="62" t="s">
        <v>27</v>
      </c>
      <c r="J414" s="42">
        <v>0</v>
      </c>
      <c r="K414" s="42">
        <v>0</v>
      </c>
      <c r="L414" s="47">
        <f t="shared" si="28"/>
        <v>0</v>
      </c>
      <c r="M414" s="63" t="str">
        <f t="shared" si="29"/>
        <v>- // -</v>
      </c>
      <c r="N414" s="51"/>
    </row>
    <row r="415" spans="1:14" s="1" customFormat="1" ht="24" customHeight="1" x14ac:dyDescent="0.2">
      <c r="A415" s="58" t="s">
        <v>652</v>
      </c>
      <c r="B415" s="154" t="s">
        <v>35</v>
      </c>
      <c r="C415" s="155"/>
      <c r="D415" s="155"/>
      <c r="E415" s="155"/>
      <c r="F415" s="155"/>
      <c r="G415" s="155"/>
      <c r="H415" s="156"/>
      <c r="I415" s="62" t="s">
        <v>27</v>
      </c>
      <c r="J415" s="42">
        <v>0</v>
      </c>
      <c r="K415" s="42">
        <v>0</v>
      </c>
      <c r="L415" s="47">
        <f t="shared" si="28"/>
        <v>0</v>
      </c>
      <c r="M415" s="63" t="str">
        <f t="shared" si="29"/>
        <v>- // -</v>
      </c>
      <c r="N415" s="51"/>
    </row>
    <row r="416" spans="1:14" s="1" customFormat="1" ht="12" x14ac:dyDescent="0.2">
      <c r="A416" s="58" t="s">
        <v>653</v>
      </c>
      <c r="B416" s="54" t="s">
        <v>414</v>
      </c>
      <c r="C416" s="55"/>
      <c r="D416" s="55"/>
      <c r="E416" s="55"/>
      <c r="F416" s="55"/>
      <c r="G416" s="55"/>
      <c r="H416" s="56"/>
      <c r="I416" s="62" t="s">
        <v>27</v>
      </c>
      <c r="J416" s="42">
        <v>0</v>
      </c>
      <c r="K416" s="42">
        <v>0</v>
      </c>
      <c r="L416" s="47">
        <f t="shared" si="28"/>
        <v>0</v>
      </c>
      <c r="M416" s="63" t="str">
        <f t="shared" si="29"/>
        <v>- // -</v>
      </c>
      <c r="N416" s="51"/>
    </row>
    <row r="417" spans="1:14" s="1" customFormat="1" ht="12" x14ac:dyDescent="0.2">
      <c r="A417" s="58" t="s">
        <v>654</v>
      </c>
      <c r="B417" s="54" t="s">
        <v>417</v>
      </c>
      <c r="C417" s="55"/>
      <c r="D417" s="55"/>
      <c r="E417" s="55"/>
      <c r="F417" s="55"/>
      <c r="G417" s="55"/>
      <c r="H417" s="56"/>
      <c r="I417" s="62" t="s">
        <v>27</v>
      </c>
      <c r="J417" s="48"/>
      <c r="K417" s="47"/>
      <c r="L417" s="47">
        <f t="shared" si="28"/>
        <v>0</v>
      </c>
      <c r="M417" s="63" t="str">
        <f t="shared" si="29"/>
        <v>- // -</v>
      </c>
      <c r="N417" s="51"/>
    </row>
    <row r="418" spans="1:14" s="1" customFormat="1" ht="12" x14ac:dyDescent="0.2">
      <c r="A418" s="58" t="s">
        <v>655</v>
      </c>
      <c r="B418" s="54" t="s">
        <v>420</v>
      </c>
      <c r="C418" s="55"/>
      <c r="D418" s="55"/>
      <c r="E418" s="55"/>
      <c r="F418" s="55"/>
      <c r="G418" s="55"/>
      <c r="H418" s="56"/>
      <c r="I418" s="62" t="s">
        <v>27</v>
      </c>
      <c r="J418" s="42">
        <v>0</v>
      </c>
      <c r="K418" s="42">
        <v>0</v>
      </c>
      <c r="L418" s="47">
        <f t="shared" si="28"/>
        <v>0</v>
      </c>
      <c r="M418" s="63" t="str">
        <f t="shared" si="29"/>
        <v>- // -</v>
      </c>
      <c r="N418" s="51"/>
    </row>
    <row r="419" spans="1:14" s="1" customFormat="1" ht="12" x14ac:dyDescent="0.2">
      <c r="A419" s="58" t="s">
        <v>656</v>
      </c>
      <c r="B419" s="54" t="s">
        <v>426</v>
      </c>
      <c r="C419" s="55"/>
      <c r="D419" s="55"/>
      <c r="E419" s="55"/>
      <c r="F419" s="55"/>
      <c r="G419" s="55"/>
      <c r="H419" s="56"/>
      <c r="I419" s="62" t="s">
        <v>27</v>
      </c>
      <c r="J419" s="42">
        <v>0</v>
      </c>
      <c r="K419" s="42">
        <v>0</v>
      </c>
      <c r="L419" s="47">
        <f t="shared" si="28"/>
        <v>0</v>
      </c>
      <c r="M419" s="63" t="str">
        <f t="shared" si="29"/>
        <v>- // -</v>
      </c>
      <c r="N419" s="51"/>
    </row>
    <row r="420" spans="1:14" s="1" customFormat="1" ht="12" x14ac:dyDescent="0.2">
      <c r="A420" s="58" t="s">
        <v>657</v>
      </c>
      <c r="B420" s="54" t="s">
        <v>428</v>
      </c>
      <c r="C420" s="55"/>
      <c r="D420" s="55"/>
      <c r="E420" s="55"/>
      <c r="F420" s="55"/>
      <c r="G420" s="55"/>
      <c r="H420" s="56"/>
      <c r="I420" s="62" t="s">
        <v>27</v>
      </c>
      <c r="J420" s="42">
        <v>0</v>
      </c>
      <c r="K420" s="42">
        <v>0</v>
      </c>
      <c r="L420" s="47">
        <f t="shared" si="28"/>
        <v>0</v>
      </c>
      <c r="M420" s="63" t="str">
        <f t="shared" si="29"/>
        <v>- // -</v>
      </c>
      <c r="N420" s="51"/>
    </row>
    <row r="421" spans="1:14" s="1" customFormat="1" ht="24" customHeight="1" x14ac:dyDescent="0.2">
      <c r="A421" s="58" t="s">
        <v>658</v>
      </c>
      <c r="B421" s="154" t="s">
        <v>431</v>
      </c>
      <c r="C421" s="155"/>
      <c r="D421" s="155"/>
      <c r="E421" s="155"/>
      <c r="F421" s="155"/>
      <c r="G421" s="155"/>
      <c r="H421" s="156"/>
      <c r="I421" s="62" t="s">
        <v>27</v>
      </c>
      <c r="J421" s="42">
        <v>0</v>
      </c>
      <c r="K421" s="42">
        <v>0</v>
      </c>
      <c r="L421" s="47">
        <f t="shared" si="28"/>
        <v>0</v>
      </c>
      <c r="M421" s="63" t="str">
        <f t="shared" si="29"/>
        <v>- // -</v>
      </c>
      <c r="N421" s="51"/>
    </row>
    <row r="422" spans="1:14" s="1" customFormat="1" ht="12" x14ac:dyDescent="0.2">
      <c r="A422" s="58" t="s">
        <v>659</v>
      </c>
      <c r="B422" s="115" t="s">
        <v>51</v>
      </c>
      <c r="C422" s="116"/>
      <c r="D422" s="116"/>
      <c r="E422" s="116"/>
      <c r="F422" s="116"/>
      <c r="G422" s="116"/>
      <c r="H422" s="117"/>
      <c r="I422" s="62" t="s">
        <v>27</v>
      </c>
      <c r="J422" s="42">
        <v>0</v>
      </c>
      <c r="K422" s="42">
        <v>0</v>
      </c>
      <c r="L422" s="47">
        <f t="shared" si="28"/>
        <v>0</v>
      </c>
      <c r="M422" s="63" t="str">
        <f t="shared" si="29"/>
        <v>- // -</v>
      </c>
      <c r="N422" s="51"/>
    </row>
    <row r="423" spans="1:14" s="1" customFormat="1" ht="12" x14ac:dyDescent="0.2">
      <c r="A423" s="58" t="s">
        <v>660</v>
      </c>
      <c r="B423" s="115" t="s">
        <v>53</v>
      </c>
      <c r="C423" s="116"/>
      <c r="D423" s="116"/>
      <c r="E423" s="116"/>
      <c r="F423" s="116"/>
      <c r="G423" s="116"/>
      <c r="H423" s="117"/>
      <c r="I423" s="62" t="s">
        <v>27</v>
      </c>
      <c r="J423" s="42">
        <v>0</v>
      </c>
      <c r="K423" s="42">
        <v>0</v>
      </c>
      <c r="L423" s="47">
        <f t="shared" si="28"/>
        <v>0</v>
      </c>
      <c r="M423" s="63" t="str">
        <f t="shared" si="29"/>
        <v>- // -</v>
      </c>
      <c r="N423" s="51"/>
    </row>
    <row r="424" spans="1:14" s="1" customFormat="1" ht="12" x14ac:dyDescent="0.2">
      <c r="A424" s="58" t="s">
        <v>38</v>
      </c>
      <c r="B424" s="59" t="s">
        <v>661</v>
      </c>
      <c r="C424" s="60"/>
      <c r="D424" s="60"/>
      <c r="E424" s="60"/>
      <c r="F424" s="60"/>
      <c r="G424" s="60"/>
      <c r="H424" s="61"/>
      <c r="I424" s="62" t="s">
        <v>27</v>
      </c>
      <c r="J424" s="48"/>
      <c r="K424" s="47"/>
      <c r="L424" s="47">
        <f t="shared" si="28"/>
        <v>0</v>
      </c>
      <c r="M424" s="63" t="str">
        <f t="shared" si="29"/>
        <v>- // -</v>
      </c>
      <c r="N424" s="51"/>
    </row>
    <row r="425" spans="1:14" s="1" customFormat="1" ht="12" x14ac:dyDescent="0.2">
      <c r="A425" s="58" t="s">
        <v>40</v>
      </c>
      <c r="B425" s="59" t="s">
        <v>662</v>
      </c>
      <c r="C425" s="60"/>
      <c r="D425" s="60"/>
      <c r="E425" s="60"/>
      <c r="F425" s="60"/>
      <c r="G425" s="60"/>
      <c r="H425" s="61"/>
      <c r="I425" s="62" t="s">
        <v>27</v>
      </c>
      <c r="J425" s="48">
        <f>J426+J427</f>
        <v>0</v>
      </c>
      <c r="K425" s="47">
        <v>0</v>
      </c>
      <c r="L425" s="47">
        <f t="shared" si="28"/>
        <v>0</v>
      </c>
      <c r="M425" s="63" t="str">
        <f t="shared" si="29"/>
        <v>- // -</v>
      </c>
      <c r="N425" s="51"/>
    </row>
    <row r="426" spans="1:14" s="1" customFormat="1" ht="12" x14ac:dyDescent="0.2">
      <c r="A426" s="58" t="s">
        <v>663</v>
      </c>
      <c r="B426" s="43" t="s">
        <v>664</v>
      </c>
      <c r="C426" s="44"/>
      <c r="D426" s="44"/>
      <c r="E426" s="44"/>
      <c r="F426" s="44"/>
      <c r="G426" s="44"/>
      <c r="H426" s="45"/>
      <c r="I426" s="62" t="s">
        <v>27</v>
      </c>
      <c r="J426" s="48"/>
      <c r="K426" s="47"/>
      <c r="L426" s="47">
        <f t="shared" si="28"/>
        <v>0</v>
      </c>
      <c r="M426" s="63" t="str">
        <f t="shared" si="29"/>
        <v>- // -</v>
      </c>
      <c r="N426" s="51"/>
    </row>
    <row r="427" spans="1:14" s="1" customFormat="1" ht="12" x14ac:dyDescent="0.2">
      <c r="A427" s="58" t="s">
        <v>665</v>
      </c>
      <c r="B427" s="43" t="s">
        <v>666</v>
      </c>
      <c r="C427" s="44"/>
      <c r="D427" s="44"/>
      <c r="E427" s="44"/>
      <c r="F427" s="44"/>
      <c r="G427" s="44"/>
      <c r="H427" s="45"/>
      <c r="I427" s="62" t="s">
        <v>27</v>
      </c>
      <c r="J427" s="48"/>
      <c r="K427" s="47"/>
      <c r="L427" s="47">
        <f t="shared" si="28"/>
        <v>0</v>
      </c>
      <c r="M427" s="63" t="str">
        <f t="shared" si="29"/>
        <v>- // -</v>
      </c>
      <c r="N427" s="51"/>
    </row>
    <row r="428" spans="1:14" s="1" customFormat="1" ht="12" x14ac:dyDescent="0.2">
      <c r="A428" s="58" t="s">
        <v>56</v>
      </c>
      <c r="B428" s="71" t="s">
        <v>667</v>
      </c>
      <c r="C428" s="72"/>
      <c r="D428" s="72"/>
      <c r="E428" s="72"/>
      <c r="F428" s="72"/>
      <c r="G428" s="72"/>
      <c r="H428" s="73"/>
      <c r="I428" s="62" t="s">
        <v>27</v>
      </c>
      <c r="J428" s="48">
        <f>SUM(J429:J433)+J438+J439</f>
        <v>0</v>
      </c>
      <c r="K428" s="47">
        <v>0</v>
      </c>
      <c r="L428" s="47">
        <f t="shared" si="28"/>
        <v>0</v>
      </c>
      <c r="M428" s="63" t="str">
        <f t="shared" si="29"/>
        <v>- // -</v>
      </c>
      <c r="N428" s="51"/>
    </row>
    <row r="429" spans="1:14" s="1" customFormat="1" ht="12" x14ac:dyDescent="0.2">
      <c r="A429" s="58" t="s">
        <v>58</v>
      </c>
      <c r="B429" s="59" t="s">
        <v>668</v>
      </c>
      <c r="C429" s="60"/>
      <c r="D429" s="60"/>
      <c r="E429" s="60"/>
      <c r="F429" s="60"/>
      <c r="G429" s="60"/>
      <c r="H429" s="61"/>
      <c r="I429" s="62" t="s">
        <v>27</v>
      </c>
      <c r="J429" s="48"/>
      <c r="K429" s="47"/>
      <c r="L429" s="47">
        <f t="shared" si="28"/>
        <v>0</v>
      </c>
      <c r="M429" s="63" t="str">
        <f t="shared" si="29"/>
        <v>- // -</v>
      </c>
      <c r="N429" s="51"/>
    </row>
    <row r="430" spans="1:14" s="1" customFormat="1" ht="12" x14ac:dyDescent="0.2">
      <c r="A430" s="58" t="s">
        <v>62</v>
      </c>
      <c r="B430" s="59" t="s">
        <v>669</v>
      </c>
      <c r="C430" s="60"/>
      <c r="D430" s="60"/>
      <c r="E430" s="60"/>
      <c r="F430" s="60"/>
      <c r="G430" s="60"/>
      <c r="H430" s="61"/>
      <c r="I430" s="62" t="s">
        <v>27</v>
      </c>
      <c r="J430" s="48"/>
      <c r="K430" s="47"/>
      <c r="L430" s="47">
        <f t="shared" si="28"/>
        <v>0</v>
      </c>
      <c r="M430" s="63" t="str">
        <f t="shared" si="29"/>
        <v>- // -</v>
      </c>
      <c r="N430" s="51"/>
    </row>
    <row r="431" spans="1:14" s="1" customFormat="1" ht="12" x14ac:dyDescent="0.2">
      <c r="A431" s="58" t="s">
        <v>63</v>
      </c>
      <c r="B431" s="59" t="s">
        <v>670</v>
      </c>
      <c r="C431" s="60"/>
      <c r="D431" s="60"/>
      <c r="E431" s="60"/>
      <c r="F431" s="60"/>
      <c r="G431" s="60"/>
      <c r="H431" s="61"/>
      <c r="I431" s="62" t="s">
        <v>27</v>
      </c>
      <c r="J431" s="48"/>
      <c r="K431" s="47"/>
      <c r="L431" s="47">
        <f t="shared" si="28"/>
        <v>0</v>
      </c>
      <c r="M431" s="63" t="str">
        <f t="shared" si="29"/>
        <v>- // -</v>
      </c>
      <c r="N431" s="51"/>
    </row>
    <row r="432" spans="1:14" s="1" customFormat="1" ht="12" x14ac:dyDescent="0.2">
      <c r="A432" s="58" t="s">
        <v>64</v>
      </c>
      <c r="B432" s="59" t="s">
        <v>671</v>
      </c>
      <c r="C432" s="60"/>
      <c r="D432" s="60"/>
      <c r="E432" s="60"/>
      <c r="F432" s="60"/>
      <c r="G432" s="60"/>
      <c r="H432" s="61"/>
      <c r="I432" s="62" t="s">
        <v>27</v>
      </c>
      <c r="J432" s="48"/>
      <c r="K432" s="47"/>
      <c r="L432" s="47">
        <f t="shared" si="28"/>
        <v>0</v>
      </c>
      <c r="M432" s="63" t="str">
        <f t="shared" si="29"/>
        <v>- // -</v>
      </c>
      <c r="N432" s="51"/>
    </row>
    <row r="433" spans="1:14" s="1" customFormat="1" ht="12" x14ac:dyDescent="0.2">
      <c r="A433" s="58" t="s">
        <v>65</v>
      </c>
      <c r="B433" s="59" t="s">
        <v>672</v>
      </c>
      <c r="C433" s="60"/>
      <c r="D433" s="60"/>
      <c r="E433" s="60"/>
      <c r="F433" s="60"/>
      <c r="G433" s="60"/>
      <c r="H433" s="61"/>
      <c r="I433" s="62" t="s">
        <v>27</v>
      </c>
      <c r="J433" s="48">
        <f>J434+J436</f>
        <v>0</v>
      </c>
      <c r="K433" s="47">
        <v>0</v>
      </c>
      <c r="L433" s="47">
        <f t="shared" si="28"/>
        <v>0</v>
      </c>
      <c r="M433" s="63" t="str">
        <f t="shared" si="29"/>
        <v>- // -</v>
      </c>
      <c r="N433" s="51"/>
    </row>
    <row r="434" spans="1:14" s="1" customFormat="1" ht="12" x14ac:dyDescent="0.2">
      <c r="A434" s="58" t="s">
        <v>105</v>
      </c>
      <c r="B434" s="43" t="s">
        <v>314</v>
      </c>
      <c r="C434" s="44"/>
      <c r="D434" s="44"/>
      <c r="E434" s="44"/>
      <c r="F434" s="44"/>
      <c r="G434" s="44"/>
      <c r="H434" s="45"/>
      <c r="I434" s="62" t="s">
        <v>27</v>
      </c>
      <c r="J434" s="48"/>
      <c r="K434" s="47"/>
      <c r="L434" s="47">
        <f t="shared" si="28"/>
        <v>0</v>
      </c>
      <c r="M434" s="63" t="str">
        <f t="shared" si="29"/>
        <v>- // -</v>
      </c>
      <c r="N434" s="51"/>
    </row>
    <row r="435" spans="1:14" s="1" customFormat="1" ht="24" customHeight="1" x14ac:dyDescent="0.2">
      <c r="A435" s="58" t="s">
        <v>673</v>
      </c>
      <c r="B435" s="154" t="s">
        <v>674</v>
      </c>
      <c r="C435" s="155"/>
      <c r="D435" s="155"/>
      <c r="E435" s="155"/>
      <c r="F435" s="155"/>
      <c r="G435" s="155"/>
      <c r="H435" s="156"/>
      <c r="I435" s="62" t="s">
        <v>27</v>
      </c>
      <c r="J435" s="48"/>
      <c r="K435" s="47"/>
      <c r="L435" s="47">
        <f t="shared" ref="L435:L448" si="30">K435-J435</f>
        <v>0</v>
      </c>
      <c r="M435" s="63" t="str">
        <f t="shared" ref="M435:M448" si="31">IF(ROUND(J435,0)=0,"- // -",IF(J435&lt;0,1+(1-K435/J435),K435/J435))</f>
        <v>- // -</v>
      </c>
      <c r="N435" s="51"/>
    </row>
    <row r="436" spans="1:14" s="1" customFormat="1" ht="12" x14ac:dyDescent="0.2">
      <c r="A436" s="58" t="s">
        <v>107</v>
      </c>
      <c r="B436" s="43" t="s">
        <v>316</v>
      </c>
      <c r="C436" s="44"/>
      <c r="D436" s="44"/>
      <c r="E436" s="44"/>
      <c r="F436" s="44"/>
      <c r="G436" s="44"/>
      <c r="H436" s="45"/>
      <c r="I436" s="62" t="s">
        <v>27</v>
      </c>
      <c r="J436" s="48"/>
      <c r="K436" s="47"/>
      <c r="L436" s="47">
        <f t="shared" si="30"/>
        <v>0</v>
      </c>
      <c r="M436" s="63" t="str">
        <f t="shared" si="31"/>
        <v>- // -</v>
      </c>
      <c r="N436" s="51"/>
    </row>
    <row r="437" spans="1:14" s="1" customFormat="1" ht="24" customHeight="1" x14ac:dyDescent="0.2">
      <c r="A437" s="58" t="s">
        <v>675</v>
      </c>
      <c r="B437" s="154" t="s">
        <v>676</v>
      </c>
      <c r="C437" s="155"/>
      <c r="D437" s="155"/>
      <c r="E437" s="155"/>
      <c r="F437" s="155"/>
      <c r="G437" s="155"/>
      <c r="H437" s="156"/>
      <c r="I437" s="62" t="s">
        <v>27</v>
      </c>
      <c r="J437" s="48"/>
      <c r="K437" s="47"/>
      <c r="L437" s="47">
        <f t="shared" si="30"/>
        <v>0</v>
      </c>
      <c r="M437" s="63" t="str">
        <f t="shared" si="31"/>
        <v>- // -</v>
      </c>
      <c r="N437" s="51"/>
    </row>
    <row r="438" spans="1:14" s="1" customFormat="1" ht="12" x14ac:dyDescent="0.2">
      <c r="A438" s="58" t="s">
        <v>66</v>
      </c>
      <c r="B438" s="59" t="s">
        <v>677</v>
      </c>
      <c r="C438" s="60"/>
      <c r="D438" s="60"/>
      <c r="E438" s="60"/>
      <c r="F438" s="60"/>
      <c r="G438" s="60"/>
      <c r="H438" s="61"/>
      <c r="I438" s="62" t="s">
        <v>27</v>
      </c>
      <c r="J438" s="48"/>
      <c r="K438" s="47"/>
      <c r="L438" s="47">
        <f t="shared" si="30"/>
        <v>0</v>
      </c>
      <c r="M438" s="63" t="str">
        <f t="shared" si="31"/>
        <v>- // -</v>
      </c>
      <c r="N438" s="51"/>
    </row>
    <row r="439" spans="1:14" s="1" customFormat="1" ht="12.75" thickBot="1" x14ac:dyDescent="0.25">
      <c r="A439" s="97" t="s">
        <v>67</v>
      </c>
      <c r="B439" s="98" t="s">
        <v>678</v>
      </c>
      <c r="C439" s="99"/>
      <c r="D439" s="99"/>
      <c r="E439" s="99"/>
      <c r="F439" s="99"/>
      <c r="G439" s="99"/>
      <c r="H439" s="100"/>
      <c r="I439" s="101" t="s">
        <v>27</v>
      </c>
      <c r="J439" s="102"/>
      <c r="K439" s="85"/>
      <c r="L439" s="85">
        <f t="shared" si="30"/>
        <v>0</v>
      </c>
      <c r="M439" s="103" t="str">
        <f t="shared" si="31"/>
        <v>- // -</v>
      </c>
      <c r="N439" s="104"/>
    </row>
    <row r="440" spans="1:14" s="1" customFormat="1" ht="12" x14ac:dyDescent="0.2">
      <c r="A440" s="123" t="s">
        <v>125</v>
      </c>
      <c r="B440" s="139" t="s">
        <v>118</v>
      </c>
      <c r="C440" s="140"/>
      <c r="D440" s="140"/>
      <c r="E440" s="140"/>
      <c r="F440" s="140"/>
      <c r="G440" s="140"/>
      <c r="H440" s="141"/>
      <c r="I440" s="127" t="s">
        <v>232</v>
      </c>
      <c r="J440" s="128"/>
      <c r="K440" s="86"/>
      <c r="L440" s="86">
        <f t="shared" si="30"/>
        <v>0</v>
      </c>
      <c r="M440" s="129" t="str">
        <f t="shared" si="31"/>
        <v>- // -</v>
      </c>
      <c r="N440" s="130"/>
    </row>
    <row r="441" spans="1:14" s="1" customFormat="1" ht="36" customHeight="1" x14ac:dyDescent="0.2">
      <c r="A441" s="58" t="s">
        <v>127</v>
      </c>
      <c r="B441" s="68" t="s">
        <v>679</v>
      </c>
      <c r="C441" s="69"/>
      <c r="D441" s="69"/>
      <c r="E441" s="69"/>
      <c r="F441" s="69"/>
      <c r="G441" s="69"/>
      <c r="H441" s="70"/>
      <c r="I441" s="62" t="s">
        <v>27</v>
      </c>
      <c r="J441" s="48">
        <f>J442+J443+J444</f>
        <v>0</v>
      </c>
      <c r="K441" s="47">
        <v>0</v>
      </c>
      <c r="L441" s="47">
        <f t="shared" si="30"/>
        <v>0</v>
      </c>
      <c r="M441" s="63" t="str">
        <f t="shared" si="31"/>
        <v>- // -</v>
      </c>
      <c r="N441" s="51"/>
    </row>
    <row r="442" spans="1:14" s="1" customFormat="1" ht="12" x14ac:dyDescent="0.2">
      <c r="A442" s="58" t="s">
        <v>128</v>
      </c>
      <c r="B442" s="43" t="s">
        <v>680</v>
      </c>
      <c r="C442" s="44"/>
      <c r="D442" s="44"/>
      <c r="E442" s="44"/>
      <c r="F442" s="44"/>
      <c r="G442" s="44"/>
      <c r="H442" s="45"/>
      <c r="I442" s="62" t="s">
        <v>27</v>
      </c>
      <c r="J442" s="48"/>
      <c r="K442" s="47"/>
      <c r="L442" s="47">
        <f t="shared" si="30"/>
        <v>0</v>
      </c>
      <c r="M442" s="63" t="str">
        <f t="shared" si="31"/>
        <v>- // -</v>
      </c>
      <c r="N442" s="51"/>
    </row>
    <row r="443" spans="1:14" s="1" customFormat="1" ht="24" customHeight="1" x14ac:dyDescent="0.2">
      <c r="A443" s="58" t="s">
        <v>129</v>
      </c>
      <c r="B443" s="65" t="s">
        <v>681</v>
      </c>
      <c r="C443" s="66"/>
      <c r="D443" s="66"/>
      <c r="E443" s="66"/>
      <c r="F443" s="66"/>
      <c r="G443" s="66"/>
      <c r="H443" s="67"/>
      <c r="I443" s="62" t="s">
        <v>27</v>
      </c>
      <c r="J443" s="48"/>
      <c r="K443" s="47"/>
      <c r="L443" s="47">
        <f t="shared" si="30"/>
        <v>0</v>
      </c>
      <c r="M443" s="63" t="str">
        <f t="shared" si="31"/>
        <v>- // -</v>
      </c>
      <c r="N443" s="51"/>
    </row>
    <row r="444" spans="1:14" s="1" customFormat="1" ht="12" x14ac:dyDescent="0.2">
      <c r="A444" s="58" t="s">
        <v>130</v>
      </c>
      <c r="B444" s="43" t="s">
        <v>682</v>
      </c>
      <c r="C444" s="44"/>
      <c r="D444" s="44"/>
      <c r="E444" s="44"/>
      <c r="F444" s="44"/>
      <c r="G444" s="44"/>
      <c r="H444" s="45"/>
      <c r="I444" s="62" t="s">
        <v>27</v>
      </c>
      <c r="J444" s="48"/>
      <c r="K444" s="47"/>
      <c r="L444" s="47">
        <f t="shared" si="30"/>
        <v>0</v>
      </c>
      <c r="M444" s="63" t="str">
        <f t="shared" si="31"/>
        <v>- // -</v>
      </c>
      <c r="N444" s="51"/>
    </row>
    <row r="445" spans="1:14" s="1" customFormat="1" ht="24" customHeight="1" x14ac:dyDescent="0.2">
      <c r="A445" s="58" t="s">
        <v>131</v>
      </c>
      <c r="B445" s="68" t="s">
        <v>683</v>
      </c>
      <c r="C445" s="69"/>
      <c r="D445" s="69"/>
      <c r="E445" s="69"/>
      <c r="F445" s="69"/>
      <c r="G445" s="69"/>
      <c r="H445" s="70"/>
      <c r="I445" s="62" t="s">
        <v>232</v>
      </c>
      <c r="J445" s="48">
        <f>J446+J447+J448</f>
        <v>0</v>
      </c>
      <c r="K445" s="47">
        <v>0</v>
      </c>
      <c r="L445" s="47">
        <f t="shared" si="30"/>
        <v>0</v>
      </c>
      <c r="M445" s="63" t="str">
        <f t="shared" si="31"/>
        <v>- // -</v>
      </c>
      <c r="N445" s="51"/>
    </row>
    <row r="446" spans="1:14" s="1" customFormat="1" ht="12" x14ac:dyDescent="0.2">
      <c r="A446" s="58" t="s">
        <v>684</v>
      </c>
      <c r="B446" s="43" t="s">
        <v>685</v>
      </c>
      <c r="C446" s="44"/>
      <c r="D446" s="44"/>
      <c r="E446" s="44"/>
      <c r="F446" s="44"/>
      <c r="G446" s="44"/>
      <c r="H446" s="45"/>
      <c r="I446" s="62" t="s">
        <v>27</v>
      </c>
      <c r="J446" s="48"/>
      <c r="K446" s="47"/>
      <c r="L446" s="47">
        <f t="shared" si="30"/>
        <v>0</v>
      </c>
      <c r="M446" s="63" t="str">
        <f t="shared" si="31"/>
        <v>- // -</v>
      </c>
      <c r="N446" s="51"/>
    </row>
    <row r="447" spans="1:14" s="1" customFormat="1" ht="12" x14ac:dyDescent="0.2">
      <c r="A447" s="58" t="s">
        <v>686</v>
      </c>
      <c r="B447" s="43" t="s">
        <v>687</v>
      </c>
      <c r="C447" s="44"/>
      <c r="D447" s="44"/>
      <c r="E447" s="44"/>
      <c r="F447" s="44"/>
      <c r="G447" s="44"/>
      <c r="H447" s="45"/>
      <c r="I447" s="62" t="s">
        <v>27</v>
      </c>
      <c r="J447" s="48"/>
      <c r="K447" s="47"/>
      <c r="L447" s="47">
        <f t="shared" si="30"/>
        <v>0</v>
      </c>
      <c r="M447" s="63" t="str">
        <f t="shared" si="31"/>
        <v>- // -</v>
      </c>
      <c r="N447" s="51"/>
    </row>
    <row r="448" spans="1:14" s="1" customFormat="1" ht="12.75" thickBot="1" x14ac:dyDescent="0.25">
      <c r="A448" s="97" t="s">
        <v>688</v>
      </c>
      <c r="B448" s="119" t="s">
        <v>689</v>
      </c>
      <c r="C448" s="120"/>
      <c r="D448" s="120"/>
      <c r="E448" s="120"/>
      <c r="F448" s="120"/>
      <c r="G448" s="120"/>
      <c r="H448" s="121"/>
      <c r="I448" s="101" t="s">
        <v>27</v>
      </c>
      <c r="J448" s="102"/>
      <c r="K448" s="85"/>
      <c r="L448" s="85">
        <f t="shared" si="30"/>
        <v>0</v>
      </c>
      <c r="M448" s="103" t="str">
        <f t="shared" si="31"/>
        <v>- // -</v>
      </c>
      <c r="N448" s="104"/>
    </row>
    <row r="449" spans="1:1" s="9" customFormat="1" ht="11.25" x14ac:dyDescent="0.2">
      <c r="A449" s="9" t="s">
        <v>690</v>
      </c>
    </row>
    <row r="450" spans="1:1" s="9" customFormat="1" ht="11.25" x14ac:dyDescent="0.2">
      <c r="A450" s="87" t="s">
        <v>691</v>
      </c>
    </row>
    <row r="451" spans="1:1" s="9" customFormat="1" ht="11.25" x14ac:dyDescent="0.2">
      <c r="A451" s="87" t="s">
        <v>692</v>
      </c>
    </row>
    <row r="452" spans="1:1" s="9" customFormat="1" ht="11.25" x14ac:dyDescent="0.2">
      <c r="A452" s="87" t="s">
        <v>693</v>
      </c>
    </row>
    <row r="453" spans="1:1" s="9" customFormat="1" ht="11.25" x14ac:dyDescent="0.2">
      <c r="A453" s="87" t="s">
        <v>694</v>
      </c>
    </row>
    <row r="454" spans="1:1" s="9" customFormat="1" ht="11.25" x14ac:dyDescent="0.2">
      <c r="A454" s="87" t="s">
        <v>695</v>
      </c>
    </row>
    <row r="455" spans="1:1" s="9" customFormat="1" ht="11.25" x14ac:dyDescent="0.2">
      <c r="A455" s="87" t="s">
        <v>696</v>
      </c>
    </row>
  </sheetData>
  <mergeCells count="445">
    <mergeCell ref="B448:H448"/>
    <mergeCell ref="B442:H442"/>
    <mergeCell ref="B443:H443"/>
    <mergeCell ref="B444:H444"/>
    <mergeCell ref="B445:H445"/>
    <mergeCell ref="B446:H446"/>
    <mergeCell ref="B447:H447"/>
    <mergeCell ref="B436:H436"/>
    <mergeCell ref="B437:H437"/>
    <mergeCell ref="B438:H438"/>
    <mergeCell ref="B439:H439"/>
    <mergeCell ref="B440:H440"/>
    <mergeCell ref="B441:H441"/>
    <mergeCell ref="B430:H430"/>
    <mergeCell ref="B431:H431"/>
    <mergeCell ref="B432:H432"/>
    <mergeCell ref="B433:H433"/>
    <mergeCell ref="B434:H434"/>
    <mergeCell ref="B435:H435"/>
    <mergeCell ref="B424:H424"/>
    <mergeCell ref="B425:H425"/>
    <mergeCell ref="B426:H426"/>
    <mergeCell ref="B427:H427"/>
    <mergeCell ref="B428:H428"/>
    <mergeCell ref="B429:H429"/>
    <mergeCell ref="B418:H418"/>
    <mergeCell ref="B419:H419"/>
    <mergeCell ref="B420:H420"/>
    <mergeCell ref="B421:H421"/>
    <mergeCell ref="B422:H422"/>
    <mergeCell ref="B423:H423"/>
    <mergeCell ref="B412:H412"/>
    <mergeCell ref="B413:H413"/>
    <mergeCell ref="B414:H414"/>
    <mergeCell ref="B415:H415"/>
    <mergeCell ref="B416:H416"/>
    <mergeCell ref="B417:H417"/>
    <mergeCell ref="B406:H406"/>
    <mergeCell ref="B407:H407"/>
    <mergeCell ref="B408:H408"/>
    <mergeCell ref="B409:H409"/>
    <mergeCell ref="B410:H410"/>
    <mergeCell ref="B411:H411"/>
    <mergeCell ref="B400:H400"/>
    <mergeCell ref="B401:H401"/>
    <mergeCell ref="B402:H402"/>
    <mergeCell ref="B403:H403"/>
    <mergeCell ref="B404:H404"/>
    <mergeCell ref="B405:H405"/>
    <mergeCell ref="B394:H394"/>
    <mergeCell ref="B395:H395"/>
    <mergeCell ref="B396:H396"/>
    <mergeCell ref="B397:H397"/>
    <mergeCell ref="B398:H398"/>
    <mergeCell ref="B399:H399"/>
    <mergeCell ref="B388:H388"/>
    <mergeCell ref="B389:H389"/>
    <mergeCell ref="B390:H390"/>
    <mergeCell ref="B391:H391"/>
    <mergeCell ref="B392:H392"/>
    <mergeCell ref="B393:H393"/>
    <mergeCell ref="B382:H382"/>
    <mergeCell ref="B383:H383"/>
    <mergeCell ref="B384:H384"/>
    <mergeCell ref="B385:H385"/>
    <mergeCell ref="B386:H386"/>
    <mergeCell ref="B387:H387"/>
    <mergeCell ref="B376:H376"/>
    <mergeCell ref="B377:H377"/>
    <mergeCell ref="B378:H378"/>
    <mergeCell ref="B379:H379"/>
    <mergeCell ref="B380:H380"/>
    <mergeCell ref="B381:H381"/>
    <mergeCell ref="A370:H370"/>
    <mergeCell ref="B371:H371"/>
    <mergeCell ref="B372:H372"/>
    <mergeCell ref="B373:H373"/>
    <mergeCell ref="B374:H374"/>
    <mergeCell ref="B375:H375"/>
    <mergeCell ref="A367:A368"/>
    <mergeCell ref="B367:H368"/>
    <mergeCell ref="I367:I368"/>
    <mergeCell ref="L367:M367"/>
    <mergeCell ref="N367:N368"/>
    <mergeCell ref="B369:H369"/>
    <mergeCell ref="B361:H361"/>
    <mergeCell ref="B362:H362"/>
    <mergeCell ref="B363:H363"/>
    <mergeCell ref="B364:H364"/>
    <mergeCell ref="B365:H365"/>
    <mergeCell ref="A366:N366"/>
    <mergeCell ref="B355:H355"/>
    <mergeCell ref="B356:H356"/>
    <mergeCell ref="B357:H357"/>
    <mergeCell ref="B358:H358"/>
    <mergeCell ref="B359:H359"/>
    <mergeCell ref="B360:H360"/>
    <mergeCell ref="B349:H349"/>
    <mergeCell ref="B350:H350"/>
    <mergeCell ref="B351:H351"/>
    <mergeCell ref="B352:H352"/>
    <mergeCell ref="B353:H353"/>
    <mergeCell ref="B354:H354"/>
    <mergeCell ref="B343:H343"/>
    <mergeCell ref="B344:H344"/>
    <mergeCell ref="B345:H345"/>
    <mergeCell ref="B346:H346"/>
    <mergeCell ref="B347:H347"/>
    <mergeCell ref="B348:H348"/>
    <mergeCell ref="B337:H337"/>
    <mergeCell ref="B338:H338"/>
    <mergeCell ref="B339:H339"/>
    <mergeCell ref="B340:H340"/>
    <mergeCell ref="B341:H341"/>
    <mergeCell ref="B342:H342"/>
    <mergeCell ref="B331:H331"/>
    <mergeCell ref="B332:H332"/>
    <mergeCell ref="B333:H333"/>
    <mergeCell ref="B334:H334"/>
    <mergeCell ref="B335:H335"/>
    <mergeCell ref="B336:H336"/>
    <mergeCell ref="B325:H325"/>
    <mergeCell ref="B326:H326"/>
    <mergeCell ref="B327:H327"/>
    <mergeCell ref="B328:H328"/>
    <mergeCell ref="B329:H329"/>
    <mergeCell ref="B330:H330"/>
    <mergeCell ref="B319:H319"/>
    <mergeCell ref="B320:H320"/>
    <mergeCell ref="B321:H321"/>
    <mergeCell ref="B322:H322"/>
    <mergeCell ref="B323:H323"/>
    <mergeCell ref="B324:H324"/>
    <mergeCell ref="B313:H313"/>
    <mergeCell ref="B314:H314"/>
    <mergeCell ref="B315:H315"/>
    <mergeCell ref="A316:N316"/>
    <mergeCell ref="B317:H317"/>
    <mergeCell ref="B318:H318"/>
    <mergeCell ref="B307:H307"/>
    <mergeCell ref="B308:H308"/>
    <mergeCell ref="B309:H309"/>
    <mergeCell ref="B310:H310"/>
    <mergeCell ref="B311:H311"/>
    <mergeCell ref="B312:H312"/>
    <mergeCell ref="B301:H301"/>
    <mergeCell ref="B302:H302"/>
    <mergeCell ref="B303:H303"/>
    <mergeCell ref="B304:H304"/>
    <mergeCell ref="B305:H305"/>
    <mergeCell ref="B306:H306"/>
    <mergeCell ref="B295:H295"/>
    <mergeCell ref="B296:H296"/>
    <mergeCell ref="B297:H297"/>
    <mergeCell ref="B298:H298"/>
    <mergeCell ref="B299:H299"/>
    <mergeCell ref="B300:H300"/>
    <mergeCell ref="B289:H289"/>
    <mergeCell ref="B290:H290"/>
    <mergeCell ref="B291:H291"/>
    <mergeCell ref="B292:H292"/>
    <mergeCell ref="B293:H293"/>
    <mergeCell ref="B294:H294"/>
    <mergeCell ref="B283:H283"/>
    <mergeCell ref="B284:H284"/>
    <mergeCell ref="B285:H285"/>
    <mergeCell ref="B286:H286"/>
    <mergeCell ref="B287:H287"/>
    <mergeCell ref="B288:H288"/>
    <mergeCell ref="B277:H277"/>
    <mergeCell ref="B278:H278"/>
    <mergeCell ref="B279:H279"/>
    <mergeCell ref="B280:H280"/>
    <mergeCell ref="B281:H281"/>
    <mergeCell ref="B282:H282"/>
    <mergeCell ref="B271:H271"/>
    <mergeCell ref="B272:H272"/>
    <mergeCell ref="B273:H273"/>
    <mergeCell ref="B274:H274"/>
    <mergeCell ref="B275:H275"/>
    <mergeCell ref="B276:H276"/>
    <mergeCell ref="B265:H265"/>
    <mergeCell ref="B266:H266"/>
    <mergeCell ref="B267:H267"/>
    <mergeCell ref="B268:H268"/>
    <mergeCell ref="B269:H269"/>
    <mergeCell ref="B270:H270"/>
    <mergeCell ref="B259:H259"/>
    <mergeCell ref="B260:H260"/>
    <mergeCell ref="B261:H261"/>
    <mergeCell ref="B262:H262"/>
    <mergeCell ref="B263:H263"/>
    <mergeCell ref="B264:H264"/>
    <mergeCell ref="B253:H253"/>
    <mergeCell ref="B254:H254"/>
    <mergeCell ref="B255:H255"/>
    <mergeCell ref="B256:H256"/>
    <mergeCell ref="B257:H257"/>
    <mergeCell ref="B258:H258"/>
    <mergeCell ref="B247:H247"/>
    <mergeCell ref="B248:H248"/>
    <mergeCell ref="B249:H249"/>
    <mergeCell ref="B250:H250"/>
    <mergeCell ref="B251:H251"/>
    <mergeCell ref="B252:H252"/>
    <mergeCell ref="B241:H241"/>
    <mergeCell ref="B242:H242"/>
    <mergeCell ref="B243:H243"/>
    <mergeCell ref="B244:H244"/>
    <mergeCell ref="B245:H245"/>
    <mergeCell ref="B246:H246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19:H19"/>
    <mergeCell ref="A20:N20"/>
    <mergeCell ref="B21:H21"/>
    <mergeCell ref="B22:H22"/>
    <mergeCell ref="B23:H23"/>
    <mergeCell ref="B24:H24"/>
    <mergeCell ref="A16:N16"/>
    <mergeCell ref="A17:A18"/>
    <mergeCell ref="B17:H18"/>
    <mergeCell ref="I17:I18"/>
    <mergeCell ref="L17:M17"/>
    <mergeCell ref="N17:N18"/>
    <mergeCell ref="M2:N2"/>
    <mergeCell ref="A4:N4"/>
    <mergeCell ref="D6:G6"/>
    <mergeCell ref="D7:G7"/>
    <mergeCell ref="E9:H9"/>
    <mergeCell ref="A13:N13"/>
  </mergeCells>
  <pageMargins left="0.59055118110236227" right="0.39370078740157483" top="0.59055118110236227" bottom="0.39370078740157483" header="0.19685039370078741" footer="0.19685039370078741"/>
  <pageSetup paperSize="8" scale="91" orientation="portrait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  <rowBreaks count="1" manualBreakCount="1">
    <brk id="78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20 к №320</vt:lpstr>
      <vt:lpstr>'Прил 20 к №320'!Область_печати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SkuratovAA</dc:creator>
  <cp:lastModifiedBy>SkuratovAA</cp:lastModifiedBy>
  <dcterms:created xsi:type="dcterms:W3CDTF">2021-05-14T03:20:24Z</dcterms:created>
  <dcterms:modified xsi:type="dcterms:W3CDTF">2021-05-14T03:22:49Z</dcterms:modified>
</cp:coreProperties>
</file>