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</externalReferences>
  <definedNames>
    <definedName name="_xlnm._FilterDatabase" localSheetId="0" hidden="1">'17квЭт'!$A$33:$WXH$134</definedName>
    <definedName name="Z_500C2F4F_1743_499A_A051_20565DBF52B2_.wvu.PrintArea" localSheetId="0" hidden="1">'17квЭт'!$A$15:$BC$35</definedName>
    <definedName name="_xlnm.Print_Area" localSheetId="0">'17квЭт'!$A$15:$BC$130</definedName>
  </definedNames>
  <calcPr calcId="162913"/>
</workbook>
</file>

<file path=xl/calcChain.xml><?xml version="1.0" encoding="utf-8"?>
<calcChain xmlns="http://schemas.openxmlformats.org/spreadsheetml/2006/main">
  <c r="S130" i="1" l="1"/>
  <c r="S129" i="1"/>
  <c r="S128" i="1"/>
  <c r="S126" i="1"/>
  <c r="S125" i="1"/>
  <c r="S124" i="1"/>
  <c r="S123" i="1"/>
  <c r="S122" i="1"/>
  <c r="S121" i="1"/>
  <c r="S120" i="1"/>
  <c r="S119" i="1"/>
  <c r="S118" i="1"/>
  <c r="S117" i="1"/>
  <c r="S95" i="1"/>
  <c r="S94" i="1"/>
  <c r="S93" i="1"/>
  <c r="P93" i="1" s="1"/>
  <c r="S92" i="1"/>
  <c r="S91" i="1"/>
  <c r="S90" i="1"/>
  <c r="S89" i="1"/>
  <c r="S88" i="1"/>
  <c r="S87" i="1"/>
  <c r="S86" i="1"/>
  <c r="P86" i="1" s="1"/>
  <c r="S85" i="1"/>
  <c r="S84" i="1"/>
  <c r="S83" i="1"/>
  <c r="S82" i="1"/>
  <c r="S81" i="1"/>
  <c r="S80" i="1"/>
  <c r="S79" i="1"/>
  <c r="P79" i="1" s="1"/>
  <c r="S78" i="1"/>
  <c r="S77" i="1"/>
  <c r="S76" i="1"/>
  <c r="S75" i="1"/>
  <c r="S74" i="1"/>
  <c r="S72" i="1"/>
  <c r="S70" i="1"/>
  <c r="W69" i="1" l="1"/>
  <c r="V69" i="1"/>
  <c r="U69" i="1"/>
  <c r="S69" i="1"/>
  <c r="R69" i="1"/>
  <c r="Q69" i="1"/>
  <c r="P69" i="1"/>
  <c r="N69" i="1"/>
  <c r="M69" i="1"/>
  <c r="L69" i="1"/>
  <c r="K69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0" i="1"/>
  <c r="J68" i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1" i="1"/>
  <c r="J69" i="1" l="1"/>
  <c r="AY130" i="1" l="1"/>
  <c r="AT130" i="1"/>
  <c r="AO130" i="1"/>
  <c r="AJ130" i="1"/>
  <c r="AI130" i="1"/>
  <c r="AH130" i="1"/>
  <c r="AG130" i="1"/>
  <c r="AF130" i="1"/>
  <c r="AY129" i="1"/>
  <c r="AT129" i="1"/>
  <c r="AO129" i="1"/>
  <c r="AJ129" i="1"/>
  <c r="AI129" i="1"/>
  <c r="AH129" i="1"/>
  <c r="AG129" i="1"/>
  <c r="AF129" i="1"/>
  <c r="AY128" i="1"/>
  <c r="AT128" i="1"/>
  <c r="AO128" i="1"/>
  <c r="AJ128" i="1"/>
  <c r="AI128" i="1"/>
  <c r="AH128" i="1"/>
  <c r="AG128" i="1"/>
  <c r="AF128" i="1"/>
  <c r="AY127" i="1"/>
  <c r="AT127" i="1"/>
  <c r="AO127" i="1"/>
  <c r="AJ127" i="1"/>
  <c r="AI127" i="1"/>
  <c r="AH127" i="1"/>
  <c r="AG127" i="1"/>
  <c r="AF127" i="1"/>
  <c r="AY126" i="1"/>
  <c r="AT126" i="1"/>
  <c r="AO126" i="1"/>
  <c r="AJ126" i="1"/>
  <c r="AI126" i="1"/>
  <c r="AH126" i="1"/>
  <c r="AG126" i="1"/>
  <c r="AF126" i="1"/>
  <c r="AY125" i="1"/>
  <c r="AT125" i="1"/>
  <c r="AO125" i="1"/>
  <c r="AJ125" i="1"/>
  <c r="AI125" i="1"/>
  <c r="AH125" i="1"/>
  <c r="AG125" i="1"/>
  <c r="AF125" i="1"/>
  <c r="AY124" i="1"/>
  <c r="AT124" i="1"/>
  <c r="AO124" i="1"/>
  <c r="AJ124" i="1"/>
  <c r="AI124" i="1"/>
  <c r="AH124" i="1"/>
  <c r="AG124" i="1"/>
  <c r="AF124" i="1"/>
  <c r="AY123" i="1"/>
  <c r="AT123" i="1"/>
  <c r="AO123" i="1"/>
  <c r="AJ123" i="1"/>
  <c r="AI123" i="1"/>
  <c r="AH123" i="1"/>
  <c r="AG123" i="1"/>
  <c r="AF123" i="1"/>
  <c r="AY122" i="1"/>
  <c r="AT122" i="1"/>
  <c r="AO122" i="1"/>
  <c r="AJ122" i="1"/>
  <c r="AI122" i="1"/>
  <c r="AH122" i="1"/>
  <c r="AG122" i="1"/>
  <c r="AF122" i="1"/>
  <c r="AY121" i="1"/>
  <c r="AT121" i="1"/>
  <c r="AO121" i="1"/>
  <c r="AJ121" i="1"/>
  <c r="AI121" i="1"/>
  <c r="AH121" i="1"/>
  <c r="AG121" i="1"/>
  <c r="AF121" i="1"/>
  <c r="AY120" i="1"/>
  <c r="AT120" i="1"/>
  <c r="AO120" i="1"/>
  <c r="AJ120" i="1"/>
  <c r="AI120" i="1"/>
  <c r="AH120" i="1"/>
  <c r="AG120" i="1"/>
  <c r="AF120" i="1"/>
  <c r="AY119" i="1"/>
  <c r="AT119" i="1"/>
  <c r="AO119" i="1"/>
  <c r="AJ119" i="1"/>
  <c r="AI119" i="1"/>
  <c r="AH119" i="1"/>
  <c r="AG119" i="1"/>
  <c r="AF119" i="1"/>
  <c r="AY118" i="1"/>
  <c r="AT118" i="1"/>
  <c r="AO118" i="1"/>
  <c r="AJ118" i="1"/>
  <c r="AI118" i="1"/>
  <c r="AH118" i="1"/>
  <c r="AG118" i="1"/>
  <c r="AF118" i="1"/>
  <c r="AY117" i="1"/>
  <c r="AT117" i="1"/>
  <c r="AO117" i="1"/>
  <c r="AJ117" i="1"/>
  <c r="AI117" i="1"/>
  <c r="AH117" i="1"/>
  <c r="AG117" i="1"/>
  <c r="AF117" i="1"/>
  <c r="AY95" i="1"/>
  <c r="AT95" i="1"/>
  <c r="AO95" i="1"/>
  <c r="AJ95" i="1"/>
  <c r="AI95" i="1"/>
  <c r="AH95" i="1"/>
  <c r="AG95" i="1"/>
  <c r="AF95" i="1"/>
  <c r="AY94" i="1"/>
  <c r="AT94" i="1"/>
  <c r="AO94" i="1"/>
  <c r="AJ94" i="1"/>
  <c r="AI94" i="1"/>
  <c r="AH94" i="1"/>
  <c r="AG94" i="1"/>
  <c r="AF94" i="1"/>
  <c r="AY93" i="1"/>
  <c r="AT93" i="1"/>
  <c r="AO93" i="1"/>
  <c r="AJ93" i="1"/>
  <c r="AI93" i="1"/>
  <c r="AH93" i="1"/>
  <c r="AG93" i="1"/>
  <c r="AF93" i="1"/>
  <c r="AY92" i="1"/>
  <c r="AT92" i="1"/>
  <c r="AO92" i="1"/>
  <c r="AJ92" i="1"/>
  <c r="AI92" i="1"/>
  <c r="AH92" i="1"/>
  <c r="AG92" i="1"/>
  <c r="AF92" i="1"/>
  <c r="AY91" i="1"/>
  <c r="AT91" i="1"/>
  <c r="AO91" i="1"/>
  <c r="AJ91" i="1"/>
  <c r="AI91" i="1"/>
  <c r="AH91" i="1"/>
  <c r="AG91" i="1"/>
  <c r="AF91" i="1"/>
  <c r="AY90" i="1"/>
  <c r="AT90" i="1"/>
  <c r="AO90" i="1"/>
  <c r="AJ90" i="1"/>
  <c r="AI90" i="1"/>
  <c r="AH90" i="1"/>
  <c r="AG90" i="1"/>
  <c r="AF90" i="1"/>
  <c r="AY89" i="1"/>
  <c r="AT89" i="1"/>
  <c r="AO89" i="1"/>
  <c r="AJ89" i="1"/>
  <c r="AI89" i="1"/>
  <c r="AH89" i="1"/>
  <c r="AG89" i="1"/>
  <c r="AF89" i="1"/>
  <c r="AY88" i="1"/>
  <c r="AT88" i="1"/>
  <c r="AO88" i="1"/>
  <c r="AJ88" i="1"/>
  <c r="AI88" i="1"/>
  <c r="AH88" i="1"/>
  <c r="AG88" i="1"/>
  <c r="AF88" i="1"/>
  <c r="AY87" i="1"/>
  <c r="AT87" i="1"/>
  <c r="AO87" i="1"/>
  <c r="AJ87" i="1"/>
  <c r="AI87" i="1"/>
  <c r="AH87" i="1"/>
  <c r="AG87" i="1"/>
  <c r="AF87" i="1"/>
  <c r="AY86" i="1"/>
  <c r="AT86" i="1"/>
  <c r="AO86" i="1"/>
  <c r="AJ86" i="1"/>
  <c r="AI86" i="1"/>
  <c r="AH86" i="1"/>
  <c r="AG86" i="1"/>
  <c r="AF86" i="1"/>
  <c r="AY85" i="1"/>
  <c r="AT85" i="1"/>
  <c r="AO85" i="1"/>
  <c r="AJ85" i="1"/>
  <c r="AI85" i="1"/>
  <c r="AH85" i="1"/>
  <c r="AG85" i="1"/>
  <c r="AF85" i="1"/>
  <c r="AY84" i="1"/>
  <c r="AT84" i="1"/>
  <c r="AO84" i="1"/>
  <c r="AJ84" i="1"/>
  <c r="AI84" i="1"/>
  <c r="AH84" i="1"/>
  <c r="AG84" i="1"/>
  <c r="AF84" i="1"/>
  <c r="AY83" i="1"/>
  <c r="AT83" i="1"/>
  <c r="AO83" i="1"/>
  <c r="AJ83" i="1"/>
  <c r="AI83" i="1"/>
  <c r="AH83" i="1"/>
  <c r="AG83" i="1"/>
  <c r="AF83" i="1"/>
  <c r="AY82" i="1"/>
  <c r="AT82" i="1"/>
  <c r="AO82" i="1"/>
  <c r="AJ82" i="1"/>
  <c r="AI82" i="1"/>
  <c r="AH82" i="1"/>
  <c r="AG82" i="1"/>
  <c r="AF82" i="1"/>
  <c r="AY81" i="1"/>
  <c r="AT81" i="1"/>
  <c r="AO81" i="1"/>
  <c r="AJ81" i="1"/>
  <c r="AI81" i="1"/>
  <c r="AH81" i="1"/>
  <c r="AG81" i="1"/>
  <c r="AF81" i="1"/>
  <c r="AY80" i="1"/>
  <c r="AT80" i="1"/>
  <c r="AO80" i="1"/>
  <c r="AJ80" i="1"/>
  <c r="AI80" i="1"/>
  <c r="AH80" i="1"/>
  <c r="AG80" i="1"/>
  <c r="AF80" i="1"/>
  <c r="AY79" i="1"/>
  <c r="AT79" i="1"/>
  <c r="AO79" i="1"/>
  <c r="AJ79" i="1"/>
  <c r="AI79" i="1"/>
  <c r="AH79" i="1"/>
  <c r="AG79" i="1"/>
  <c r="AF79" i="1"/>
  <c r="AY78" i="1"/>
  <c r="AT78" i="1"/>
  <c r="AO78" i="1"/>
  <c r="AJ78" i="1"/>
  <c r="AI78" i="1"/>
  <c r="AH78" i="1"/>
  <c r="AG78" i="1"/>
  <c r="AF78" i="1"/>
  <c r="AY77" i="1"/>
  <c r="AT77" i="1"/>
  <c r="AO77" i="1"/>
  <c r="AJ77" i="1"/>
  <c r="AI77" i="1"/>
  <c r="AH77" i="1"/>
  <c r="AG77" i="1"/>
  <c r="AF77" i="1"/>
  <c r="AY76" i="1"/>
  <c r="AT76" i="1"/>
  <c r="AO76" i="1"/>
  <c r="AJ76" i="1"/>
  <c r="AI76" i="1"/>
  <c r="AH76" i="1"/>
  <c r="AG76" i="1"/>
  <c r="AF76" i="1"/>
  <c r="AY75" i="1"/>
  <c r="AT75" i="1"/>
  <c r="AO75" i="1"/>
  <c r="AJ75" i="1"/>
  <c r="AI75" i="1"/>
  <c r="AH75" i="1"/>
  <c r="AG75" i="1"/>
  <c r="AF75" i="1"/>
  <c r="AY74" i="1"/>
  <c r="AT74" i="1"/>
  <c r="AO74" i="1"/>
  <c r="AJ74" i="1"/>
  <c r="AI74" i="1"/>
  <c r="AH74" i="1"/>
  <c r="AG74" i="1"/>
  <c r="AF74" i="1"/>
  <c r="AY73" i="1"/>
  <c r="AT73" i="1"/>
  <c r="AO73" i="1"/>
  <c r="AJ73" i="1"/>
  <c r="AI73" i="1"/>
  <c r="AH73" i="1"/>
  <c r="AG73" i="1"/>
  <c r="AF73" i="1"/>
  <c r="AY72" i="1"/>
  <c r="AT72" i="1"/>
  <c r="AO72" i="1"/>
  <c r="AJ72" i="1"/>
  <c r="AI72" i="1"/>
  <c r="AH72" i="1"/>
  <c r="AG72" i="1"/>
  <c r="AF72" i="1"/>
  <c r="AY70" i="1"/>
  <c r="AT70" i="1"/>
  <c r="AO70" i="1"/>
  <c r="AJ70" i="1"/>
  <c r="AI70" i="1"/>
  <c r="AH70" i="1"/>
  <c r="AG70" i="1"/>
  <c r="AF70" i="1"/>
  <c r="AY66" i="1"/>
  <c r="AT66" i="1"/>
  <c r="AO66" i="1"/>
  <c r="AJ66" i="1"/>
  <c r="AI66" i="1"/>
  <c r="AH66" i="1"/>
  <c r="AG66" i="1"/>
  <c r="AF66" i="1"/>
  <c r="AY65" i="1"/>
  <c r="AT65" i="1"/>
  <c r="AO65" i="1"/>
  <c r="AJ65" i="1"/>
  <c r="AI65" i="1"/>
  <c r="AH65" i="1"/>
  <c r="AG65" i="1"/>
  <c r="AF65" i="1"/>
  <c r="AY64" i="1"/>
  <c r="AT64" i="1"/>
  <c r="AO64" i="1"/>
  <c r="AJ64" i="1"/>
  <c r="AI64" i="1"/>
  <c r="AH64" i="1"/>
  <c r="AG64" i="1"/>
  <c r="AF64" i="1"/>
  <c r="AY63" i="1"/>
  <c r="AT63" i="1"/>
  <c r="AO63" i="1"/>
  <c r="AJ63" i="1"/>
  <c r="AI63" i="1"/>
  <c r="AH63" i="1"/>
  <c r="AG63" i="1"/>
  <c r="AF63" i="1"/>
  <c r="T130" i="1"/>
  <c r="O130" i="1"/>
  <c r="I130" i="1"/>
  <c r="H130" i="1"/>
  <c r="G130" i="1"/>
  <c r="F130" i="1"/>
  <c r="T129" i="1"/>
  <c r="O129" i="1"/>
  <c r="I129" i="1"/>
  <c r="H129" i="1"/>
  <c r="G129" i="1"/>
  <c r="F129" i="1"/>
  <c r="T128" i="1"/>
  <c r="O128" i="1"/>
  <c r="I128" i="1"/>
  <c r="H128" i="1"/>
  <c r="G128" i="1"/>
  <c r="F128" i="1"/>
  <c r="T127" i="1"/>
  <c r="O127" i="1"/>
  <c r="I127" i="1"/>
  <c r="H127" i="1"/>
  <c r="G127" i="1"/>
  <c r="F127" i="1"/>
  <c r="T126" i="1"/>
  <c r="O126" i="1"/>
  <c r="I126" i="1"/>
  <c r="H126" i="1"/>
  <c r="G126" i="1"/>
  <c r="F126" i="1"/>
  <c r="T125" i="1"/>
  <c r="O125" i="1"/>
  <c r="I125" i="1"/>
  <c r="H125" i="1"/>
  <c r="G125" i="1"/>
  <c r="F125" i="1"/>
  <c r="T124" i="1"/>
  <c r="O124" i="1"/>
  <c r="I124" i="1"/>
  <c r="H124" i="1"/>
  <c r="G124" i="1"/>
  <c r="F124" i="1"/>
  <c r="T123" i="1"/>
  <c r="O123" i="1"/>
  <c r="I123" i="1"/>
  <c r="H123" i="1"/>
  <c r="G123" i="1"/>
  <c r="F123" i="1"/>
  <c r="T122" i="1"/>
  <c r="O122" i="1"/>
  <c r="I122" i="1"/>
  <c r="H122" i="1"/>
  <c r="G122" i="1"/>
  <c r="F122" i="1"/>
  <c r="T121" i="1"/>
  <c r="O121" i="1"/>
  <c r="I121" i="1"/>
  <c r="H121" i="1"/>
  <c r="G121" i="1"/>
  <c r="F121" i="1"/>
  <c r="T120" i="1"/>
  <c r="O120" i="1"/>
  <c r="I120" i="1"/>
  <c r="H120" i="1"/>
  <c r="G120" i="1"/>
  <c r="F120" i="1"/>
  <c r="T119" i="1"/>
  <c r="O119" i="1"/>
  <c r="I119" i="1"/>
  <c r="H119" i="1"/>
  <c r="G119" i="1"/>
  <c r="F119" i="1"/>
  <c r="T118" i="1"/>
  <c r="O118" i="1"/>
  <c r="I118" i="1"/>
  <c r="H118" i="1"/>
  <c r="G118" i="1"/>
  <c r="F118" i="1"/>
  <c r="T117" i="1"/>
  <c r="O117" i="1"/>
  <c r="I117" i="1"/>
  <c r="H117" i="1"/>
  <c r="G117" i="1"/>
  <c r="F117" i="1"/>
  <c r="T95" i="1"/>
  <c r="O95" i="1"/>
  <c r="I95" i="1"/>
  <c r="H95" i="1"/>
  <c r="G95" i="1"/>
  <c r="F95" i="1"/>
  <c r="T94" i="1"/>
  <c r="O94" i="1"/>
  <c r="I94" i="1"/>
  <c r="H94" i="1"/>
  <c r="G94" i="1"/>
  <c r="F94" i="1"/>
  <c r="T93" i="1"/>
  <c r="O93" i="1"/>
  <c r="I93" i="1"/>
  <c r="H93" i="1"/>
  <c r="G93" i="1"/>
  <c r="F93" i="1"/>
  <c r="T92" i="1"/>
  <c r="O92" i="1"/>
  <c r="I92" i="1"/>
  <c r="H92" i="1"/>
  <c r="G92" i="1"/>
  <c r="F92" i="1"/>
  <c r="T91" i="1"/>
  <c r="O91" i="1"/>
  <c r="I91" i="1"/>
  <c r="H91" i="1"/>
  <c r="G91" i="1"/>
  <c r="F91" i="1"/>
  <c r="T90" i="1"/>
  <c r="O90" i="1"/>
  <c r="I90" i="1"/>
  <c r="H90" i="1"/>
  <c r="G90" i="1"/>
  <c r="F90" i="1"/>
  <c r="T89" i="1"/>
  <c r="O89" i="1"/>
  <c r="I89" i="1"/>
  <c r="H89" i="1"/>
  <c r="G89" i="1"/>
  <c r="F89" i="1"/>
  <c r="T88" i="1"/>
  <c r="O88" i="1"/>
  <c r="I88" i="1"/>
  <c r="H88" i="1"/>
  <c r="G88" i="1"/>
  <c r="F88" i="1"/>
  <c r="T87" i="1"/>
  <c r="O87" i="1"/>
  <c r="I87" i="1"/>
  <c r="H87" i="1"/>
  <c r="G87" i="1"/>
  <c r="F87" i="1"/>
  <c r="T86" i="1"/>
  <c r="O86" i="1"/>
  <c r="I86" i="1"/>
  <c r="H86" i="1"/>
  <c r="G86" i="1"/>
  <c r="F86" i="1"/>
  <c r="T85" i="1"/>
  <c r="O85" i="1"/>
  <c r="I85" i="1"/>
  <c r="H85" i="1"/>
  <c r="G85" i="1"/>
  <c r="F85" i="1"/>
  <c r="T84" i="1"/>
  <c r="O84" i="1"/>
  <c r="I84" i="1"/>
  <c r="H84" i="1"/>
  <c r="G84" i="1"/>
  <c r="F84" i="1"/>
  <c r="T83" i="1"/>
  <c r="O83" i="1"/>
  <c r="I83" i="1"/>
  <c r="H83" i="1"/>
  <c r="G83" i="1"/>
  <c r="F83" i="1"/>
  <c r="T82" i="1"/>
  <c r="O82" i="1"/>
  <c r="I82" i="1"/>
  <c r="H82" i="1"/>
  <c r="G82" i="1"/>
  <c r="F82" i="1"/>
  <c r="T81" i="1"/>
  <c r="O81" i="1"/>
  <c r="I81" i="1"/>
  <c r="H81" i="1"/>
  <c r="G81" i="1"/>
  <c r="F81" i="1"/>
  <c r="T80" i="1"/>
  <c r="O80" i="1"/>
  <c r="I80" i="1"/>
  <c r="H80" i="1"/>
  <c r="G80" i="1"/>
  <c r="F80" i="1"/>
  <c r="T79" i="1"/>
  <c r="O79" i="1"/>
  <c r="I79" i="1"/>
  <c r="H79" i="1"/>
  <c r="G79" i="1"/>
  <c r="F79" i="1"/>
  <c r="T78" i="1"/>
  <c r="O78" i="1"/>
  <c r="I78" i="1"/>
  <c r="H78" i="1"/>
  <c r="G78" i="1"/>
  <c r="F78" i="1"/>
  <c r="T77" i="1"/>
  <c r="O77" i="1"/>
  <c r="I77" i="1"/>
  <c r="H77" i="1"/>
  <c r="G77" i="1"/>
  <c r="F77" i="1"/>
  <c r="T76" i="1"/>
  <c r="O76" i="1"/>
  <c r="I76" i="1"/>
  <c r="H76" i="1"/>
  <c r="G76" i="1"/>
  <c r="F76" i="1"/>
  <c r="T75" i="1"/>
  <c r="O75" i="1"/>
  <c r="I75" i="1"/>
  <c r="H75" i="1"/>
  <c r="G75" i="1"/>
  <c r="F75" i="1"/>
  <c r="T74" i="1"/>
  <c r="O74" i="1"/>
  <c r="I74" i="1"/>
  <c r="H74" i="1"/>
  <c r="G74" i="1"/>
  <c r="F74" i="1"/>
  <c r="T73" i="1"/>
  <c r="O73" i="1"/>
  <c r="I73" i="1"/>
  <c r="H73" i="1"/>
  <c r="G73" i="1"/>
  <c r="F73" i="1"/>
  <c r="T72" i="1"/>
  <c r="O72" i="1"/>
  <c r="I72" i="1"/>
  <c r="H72" i="1"/>
  <c r="G72" i="1"/>
  <c r="F72" i="1"/>
  <c r="T70" i="1"/>
  <c r="T69" i="1" s="1"/>
  <c r="O70" i="1"/>
  <c r="O69" i="1" s="1"/>
  <c r="I70" i="1"/>
  <c r="H70" i="1"/>
  <c r="G70" i="1"/>
  <c r="F70" i="1"/>
  <c r="T66" i="1"/>
  <c r="O66" i="1"/>
  <c r="I66" i="1"/>
  <c r="H66" i="1"/>
  <c r="G66" i="1"/>
  <c r="F66" i="1"/>
  <c r="T65" i="1"/>
  <c r="O65" i="1"/>
  <c r="I65" i="1"/>
  <c r="H65" i="1"/>
  <c r="G65" i="1"/>
  <c r="F65" i="1"/>
  <c r="T64" i="1"/>
  <c r="O64" i="1"/>
  <c r="I64" i="1"/>
  <c r="H64" i="1"/>
  <c r="G64" i="1"/>
  <c r="F64" i="1"/>
  <c r="T63" i="1"/>
  <c r="O63" i="1"/>
  <c r="I63" i="1"/>
  <c r="H63" i="1"/>
  <c r="G63" i="1"/>
  <c r="F63" i="1"/>
  <c r="AE128" i="1" l="1"/>
  <c r="AE130" i="1"/>
  <c r="AE87" i="1"/>
  <c r="AE122" i="1"/>
  <c r="AE126" i="1"/>
  <c r="AE80" i="1"/>
  <c r="AE88" i="1"/>
  <c r="AE121" i="1"/>
  <c r="AE125" i="1"/>
  <c r="E129" i="1"/>
  <c r="AE73" i="1"/>
  <c r="AE83" i="1"/>
  <c r="AE74" i="1"/>
  <c r="AE75" i="1"/>
  <c r="AE129" i="1"/>
  <c r="AE81" i="1"/>
  <c r="E63" i="1"/>
  <c r="AE66" i="1"/>
  <c r="AE85" i="1"/>
  <c r="AE76" i="1"/>
  <c r="AE65" i="1"/>
  <c r="AE90" i="1"/>
  <c r="AE94" i="1"/>
  <c r="AE119" i="1"/>
  <c r="AE123" i="1"/>
  <c r="AE86" i="1"/>
  <c r="E89" i="1"/>
  <c r="E94" i="1"/>
  <c r="AE82" i="1"/>
  <c r="AE72" i="1"/>
  <c r="AE63" i="1"/>
  <c r="AE70" i="1"/>
  <c r="AE79" i="1"/>
  <c r="AE127" i="1"/>
  <c r="AE64" i="1"/>
  <c r="AE91" i="1"/>
  <c r="AE95" i="1"/>
  <c r="AE120" i="1"/>
  <c r="AE124" i="1"/>
  <c r="AE84" i="1"/>
  <c r="AE92" i="1"/>
  <c r="AE117" i="1"/>
  <c r="AE77" i="1"/>
  <c r="AE89" i="1"/>
  <c r="AE118" i="1"/>
  <c r="AE93" i="1"/>
  <c r="AE78" i="1"/>
  <c r="AV69" i="1"/>
  <c r="AW69" i="1"/>
  <c r="AV116" i="1"/>
  <c r="AX116" i="1" l="1"/>
  <c r="AU69" i="1" l="1"/>
  <c r="AW116" i="1" l="1"/>
  <c r="AX69" i="1" l="1"/>
  <c r="AT69" i="1" s="1"/>
  <c r="Y73" i="1" l="1"/>
  <c r="E73" i="1" s="1"/>
  <c r="AP69" i="1" l="1"/>
  <c r="AQ69" i="1"/>
  <c r="AR69" i="1"/>
  <c r="AS69" i="1"/>
  <c r="AP71" i="1" l="1"/>
  <c r="AQ71" i="1"/>
  <c r="AR71" i="1"/>
  <c r="AS71" i="1"/>
  <c r="K61" i="1" l="1"/>
  <c r="L61" i="1"/>
  <c r="L42" i="1" s="1"/>
  <c r="M61" i="1"/>
  <c r="M42" i="1" s="1"/>
  <c r="N61" i="1"/>
  <c r="N42" i="1" s="1"/>
  <c r="P61" i="1"/>
  <c r="P42" i="1" s="1"/>
  <c r="Q61" i="1"/>
  <c r="Q42" i="1" s="1"/>
  <c r="R61" i="1"/>
  <c r="R42" i="1" s="1"/>
  <c r="S61" i="1"/>
  <c r="S42" i="1" s="1"/>
  <c r="U61" i="1"/>
  <c r="U42" i="1" s="1"/>
  <c r="V61" i="1"/>
  <c r="V42" i="1" s="1"/>
  <c r="W61" i="1"/>
  <c r="W42" i="1" s="1"/>
  <c r="X61" i="1"/>
  <c r="X42" i="1" s="1"/>
  <c r="Z61" i="1"/>
  <c r="Z42" i="1" s="1"/>
  <c r="AA61" i="1"/>
  <c r="AA42" i="1" s="1"/>
  <c r="AB61" i="1"/>
  <c r="AB42" i="1" s="1"/>
  <c r="AC61" i="1"/>
  <c r="AC42" i="1" s="1"/>
  <c r="AD61" i="1"/>
  <c r="AD42" i="1" s="1"/>
  <c r="AK61" i="1"/>
  <c r="AK42" i="1" s="1"/>
  <c r="AL61" i="1"/>
  <c r="AL42" i="1" s="1"/>
  <c r="AM61" i="1"/>
  <c r="AM42" i="1" s="1"/>
  <c r="AN61" i="1"/>
  <c r="AN42" i="1" s="1"/>
  <c r="AP61" i="1"/>
  <c r="AP42" i="1" s="1"/>
  <c r="AQ61" i="1"/>
  <c r="AQ42" i="1" s="1"/>
  <c r="AR61" i="1"/>
  <c r="AR42" i="1" s="1"/>
  <c r="AS61" i="1"/>
  <c r="AS42" i="1" s="1"/>
  <c r="AU61" i="1"/>
  <c r="AU42" i="1" s="1"/>
  <c r="AV61" i="1"/>
  <c r="AV42" i="1" s="1"/>
  <c r="AW61" i="1"/>
  <c r="AW42" i="1" s="1"/>
  <c r="AX61" i="1"/>
  <c r="AX42" i="1" s="1"/>
  <c r="AZ61" i="1"/>
  <c r="AZ42" i="1" s="1"/>
  <c r="BA61" i="1"/>
  <c r="BA42" i="1" s="1"/>
  <c r="BB61" i="1"/>
  <c r="BB42" i="1" s="1"/>
  <c r="BC61" i="1"/>
  <c r="BC42" i="1" s="1"/>
  <c r="BC67" i="1"/>
  <c r="K71" i="1"/>
  <c r="L71" i="1"/>
  <c r="L67" i="1" s="1"/>
  <c r="M71" i="1"/>
  <c r="M67" i="1" s="1"/>
  <c r="N71" i="1"/>
  <c r="N67" i="1" s="1"/>
  <c r="P71" i="1"/>
  <c r="P67" i="1" s="1"/>
  <c r="Q71" i="1"/>
  <c r="Q67" i="1" s="1"/>
  <c r="R71" i="1"/>
  <c r="R67" i="1" s="1"/>
  <c r="S71" i="1"/>
  <c r="S67" i="1" s="1"/>
  <c r="U71" i="1"/>
  <c r="U67" i="1" s="1"/>
  <c r="V71" i="1"/>
  <c r="V67" i="1" s="1"/>
  <c r="W71" i="1"/>
  <c r="W67" i="1" s="1"/>
  <c r="X71" i="1"/>
  <c r="X67" i="1" s="1"/>
  <c r="Z71" i="1"/>
  <c r="Z67" i="1" s="1"/>
  <c r="AA71" i="1"/>
  <c r="AA67" i="1" s="1"/>
  <c r="AB71" i="1"/>
  <c r="AB67" i="1" s="1"/>
  <c r="AC71" i="1"/>
  <c r="AC67" i="1" s="1"/>
  <c r="AD71" i="1"/>
  <c r="AD67" i="1" s="1"/>
  <c r="AK71" i="1"/>
  <c r="AK67" i="1" s="1"/>
  <c r="AL71" i="1"/>
  <c r="AL67" i="1" s="1"/>
  <c r="AM71" i="1"/>
  <c r="AM67" i="1" s="1"/>
  <c r="AN71" i="1"/>
  <c r="AN67" i="1" s="1"/>
  <c r="AP67" i="1"/>
  <c r="AQ67" i="1"/>
  <c r="AR67" i="1"/>
  <c r="AS67" i="1"/>
  <c r="AU71" i="1"/>
  <c r="AU67" i="1" s="1"/>
  <c r="AV71" i="1"/>
  <c r="AV67" i="1" s="1"/>
  <c r="AW71" i="1"/>
  <c r="AW67" i="1" s="1"/>
  <c r="AZ71" i="1"/>
  <c r="AZ67" i="1" s="1"/>
  <c r="BA71" i="1"/>
  <c r="BA67" i="1" s="1"/>
  <c r="BB71" i="1"/>
  <c r="BB67" i="1" s="1"/>
  <c r="K116" i="1"/>
  <c r="L116" i="1"/>
  <c r="M116" i="1"/>
  <c r="N116" i="1"/>
  <c r="P116" i="1"/>
  <c r="Q116" i="1"/>
  <c r="R116" i="1"/>
  <c r="S116" i="1"/>
  <c r="U116" i="1"/>
  <c r="V116" i="1"/>
  <c r="W116" i="1"/>
  <c r="X116" i="1"/>
  <c r="Z116" i="1"/>
  <c r="AA116" i="1"/>
  <c r="AB116" i="1"/>
  <c r="AC116" i="1"/>
  <c r="AD116" i="1"/>
  <c r="AK116" i="1"/>
  <c r="AL116" i="1"/>
  <c r="AM116" i="1"/>
  <c r="AN116" i="1"/>
  <c r="AP116" i="1"/>
  <c r="AQ116" i="1"/>
  <c r="AR116" i="1"/>
  <c r="AS116" i="1"/>
  <c r="AU116" i="1"/>
  <c r="AZ116" i="1"/>
  <c r="BA116" i="1"/>
  <c r="BB116" i="1"/>
  <c r="BC116" i="1"/>
  <c r="K67" i="1" l="1"/>
  <c r="J67" i="1" s="1"/>
  <c r="J71" i="1"/>
  <c r="J116" i="1"/>
  <c r="K42" i="1"/>
  <c r="J42" i="1" s="1"/>
  <c r="J61" i="1"/>
  <c r="Y122" i="1"/>
  <c r="E122" i="1" s="1"/>
  <c r="Y121" i="1"/>
  <c r="E121" i="1" s="1"/>
  <c r="Y120" i="1"/>
  <c r="E120" i="1" s="1"/>
  <c r="Y119" i="1"/>
  <c r="E119" i="1" s="1"/>
  <c r="Y81" i="1"/>
  <c r="E81" i="1" s="1"/>
  <c r="Y80" i="1"/>
  <c r="E80" i="1" s="1"/>
  <c r="Y79" i="1"/>
  <c r="E79" i="1" s="1"/>
  <c r="Y78" i="1"/>
  <c r="E78" i="1" s="1"/>
  <c r="Y77" i="1"/>
  <c r="E77" i="1" s="1"/>
  <c r="AY62" i="1"/>
  <c r="AT62" i="1"/>
  <c r="AO62" i="1"/>
  <c r="AJ62" i="1"/>
  <c r="AI62" i="1"/>
  <c r="AH62" i="1"/>
  <c r="AG62" i="1"/>
  <c r="AF62" i="1"/>
  <c r="Y62" i="1"/>
  <c r="T62" i="1"/>
  <c r="O62" i="1"/>
  <c r="I62" i="1"/>
  <c r="H62" i="1"/>
  <c r="G62" i="1"/>
  <c r="F62" i="1"/>
  <c r="Y64" i="1"/>
  <c r="E64" i="1" s="1"/>
  <c r="AE62" i="1" l="1"/>
  <c r="E62" i="1"/>
  <c r="AY115" i="1"/>
  <c r="AY39" i="1" s="1"/>
  <c r="AY38" i="1"/>
  <c r="AY113" i="1"/>
  <c r="AY112" i="1"/>
  <c r="AY111" i="1"/>
  <c r="AY37" i="1" s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69" i="1"/>
  <c r="AY68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T115" i="1"/>
  <c r="AT39" i="1" s="1"/>
  <c r="AT38" i="1"/>
  <c r="AT113" i="1"/>
  <c r="AT112" i="1"/>
  <c r="AT111" i="1"/>
  <c r="AT37" i="1" s="1"/>
  <c r="AT110" i="1"/>
  <c r="AT109" i="1"/>
  <c r="AT108" i="1"/>
  <c r="AT107" i="1"/>
  <c r="AT106" i="1"/>
  <c r="AT105" i="1"/>
  <c r="AT104" i="1"/>
  <c r="AT103" i="1"/>
  <c r="AT102" i="1"/>
  <c r="AT101" i="1"/>
  <c r="AT100" i="1"/>
  <c r="AT99" i="1"/>
  <c r="AT98" i="1"/>
  <c r="AT97" i="1"/>
  <c r="AT96" i="1"/>
  <c r="AT68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6" i="1"/>
  <c r="AT45" i="1"/>
  <c r="AT44" i="1"/>
  <c r="AT43" i="1"/>
  <c r="AO115" i="1"/>
  <c r="AO39" i="1" s="1"/>
  <c r="AO38" i="1"/>
  <c r="AO113" i="1"/>
  <c r="AO112" i="1"/>
  <c r="AO111" i="1"/>
  <c r="AO110" i="1"/>
  <c r="AO109" i="1"/>
  <c r="AO108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69" i="1"/>
  <c r="AO68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J115" i="1"/>
  <c r="AJ39" i="1" s="1"/>
  <c r="AJ38" i="1"/>
  <c r="AJ113" i="1"/>
  <c r="AJ112" i="1"/>
  <c r="AJ111" i="1"/>
  <c r="AJ37" i="1" s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69" i="1"/>
  <c r="AJ68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Y130" i="1"/>
  <c r="E130" i="1" s="1"/>
  <c r="Y128" i="1"/>
  <c r="E128" i="1" s="1"/>
  <c r="Y127" i="1"/>
  <c r="E127" i="1" s="1"/>
  <c r="Y126" i="1"/>
  <c r="E126" i="1" s="1"/>
  <c r="Y125" i="1"/>
  <c r="E125" i="1" s="1"/>
  <c r="Y124" i="1"/>
  <c r="E124" i="1" s="1"/>
  <c r="Y123" i="1"/>
  <c r="E123" i="1" s="1"/>
  <c r="Y118" i="1"/>
  <c r="E118" i="1" s="1"/>
  <c r="Y117" i="1"/>
  <c r="E117" i="1" s="1"/>
  <c r="Y115" i="1"/>
  <c r="Y39" i="1" s="1"/>
  <c r="Y38" i="1"/>
  <c r="Y113" i="1"/>
  <c r="Y112" i="1"/>
  <c r="Y111" i="1"/>
  <c r="Y37" i="1" s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E95" i="1" s="1"/>
  <c r="Y93" i="1"/>
  <c r="E93" i="1" s="1"/>
  <c r="Y92" i="1"/>
  <c r="E92" i="1" s="1"/>
  <c r="Y91" i="1"/>
  <c r="E91" i="1" s="1"/>
  <c r="Y90" i="1"/>
  <c r="E90" i="1" s="1"/>
  <c r="Y88" i="1"/>
  <c r="E88" i="1" s="1"/>
  <c r="Y87" i="1"/>
  <c r="E87" i="1" s="1"/>
  <c r="Y86" i="1"/>
  <c r="E86" i="1" s="1"/>
  <c r="Y85" i="1"/>
  <c r="E85" i="1" s="1"/>
  <c r="Y84" i="1"/>
  <c r="E84" i="1" s="1"/>
  <c r="Y83" i="1"/>
  <c r="E83" i="1" s="1"/>
  <c r="Y82" i="1"/>
  <c r="E82" i="1" s="1"/>
  <c r="Y76" i="1"/>
  <c r="E76" i="1" s="1"/>
  <c r="Y75" i="1"/>
  <c r="E75" i="1" s="1"/>
  <c r="Y74" i="1"/>
  <c r="E74" i="1" s="1"/>
  <c r="Y72" i="1"/>
  <c r="E72" i="1" s="1"/>
  <c r="Y70" i="1"/>
  <c r="E70" i="1" s="1"/>
  <c r="Y69" i="1"/>
  <c r="Y68" i="1"/>
  <c r="Y66" i="1"/>
  <c r="E66" i="1" s="1"/>
  <c r="Y65" i="1"/>
  <c r="E65" i="1" s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T115" i="1"/>
  <c r="T39" i="1" s="1"/>
  <c r="T38" i="1"/>
  <c r="T113" i="1"/>
  <c r="T112" i="1"/>
  <c r="T111" i="1"/>
  <c r="T37" i="1" s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68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O115" i="1"/>
  <c r="O39" i="1" s="1"/>
  <c r="O38" i="1"/>
  <c r="O113" i="1"/>
  <c r="O112" i="1"/>
  <c r="O111" i="1"/>
  <c r="O37" i="1" s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68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I115" i="1"/>
  <c r="I39" i="1" s="1"/>
  <c r="H115" i="1"/>
  <c r="H39" i="1" s="1"/>
  <c r="G115" i="1"/>
  <c r="G39" i="1" s="1"/>
  <c r="F115" i="1"/>
  <c r="F39" i="1" s="1"/>
  <c r="I38" i="1"/>
  <c r="H38" i="1"/>
  <c r="G38" i="1"/>
  <c r="F38" i="1"/>
  <c r="I113" i="1"/>
  <c r="H113" i="1"/>
  <c r="G113" i="1"/>
  <c r="F113" i="1"/>
  <c r="I112" i="1"/>
  <c r="H112" i="1"/>
  <c r="G112" i="1"/>
  <c r="F112" i="1"/>
  <c r="I111" i="1"/>
  <c r="I37" i="1" s="1"/>
  <c r="H111" i="1"/>
  <c r="H37" i="1" s="1"/>
  <c r="G111" i="1"/>
  <c r="G37" i="1" s="1"/>
  <c r="F111" i="1"/>
  <c r="F37" i="1" s="1"/>
  <c r="I110" i="1"/>
  <c r="H110" i="1"/>
  <c r="G110" i="1"/>
  <c r="F110" i="1"/>
  <c r="I109" i="1"/>
  <c r="H109" i="1"/>
  <c r="G109" i="1"/>
  <c r="F109" i="1"/>
  <c r="I108" i="1"/>
  <c r="H108" i="1"/>
  <c r="G108" i="1"/>
  <c r="F108" i="1"/>
  <c r="I107" i="1"/>
  <c r="H107" i="1"/>
  <c r="G107" i="1"/>
  <c r="F107" i="1"/>
  <c r="I106" i="1"/>
  <c r="H106" i="1"/>
  <c r="G106" i="1"/>
  <c r="F106" i="1"/>
  <c r="I105" i="1"/>
  <c r="H105" i="1"/>
  <c r="G105" i="1"/>
  <c r="F105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69" i="1"/>
  <c r="H69" i="1"/>
  <c r="G69" i="1"/>
  <c r="F69" i="1"/>
  <c r="I68" i="1"/>
  <c r="H68" i="1"/>
  <c r="G68" i="1"/>
  <c r="F68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I43" i="1"/>
  <c r="H43" i="1"/>
  <c r="G43" i="1"/>
  <c r="F43" i="1"/>
  <c r="K35" i="1"/>
  <c r="L35" i="1"/>
  <c r="M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D35" i="1"/>
  <c r="AK35" i="1"/>
  <c r="AL35" i="1"/>
  <c r="AM35" i="1"/>
  <c r="AN35" i="1"/>
  <c r="AP35" i="1"/>
  <c r="AQ35" i="1"/>
  <c r="AR35" i="1"/>
  <c r="AS35" i="1"/>
  <c r="AU35" i="1"/>
  <c r="AV35" i="1"/>
  <c r="AW35" i="1"/>
  <c r="AX35" i="1"/>
  <c r="AZ35" i="1"/>
  <c r="BA35" i="1"/>
  <c r="BB35" i="1"/>
  <c r="BC35" i="1"/>
  <c r="K36" i="1"/>
  <c r="L36" i="1"/>
  <c r="M36" i="1"/>
  <c r="N36" i="1"/>
  <c r="P36" i="1"/>
  <c r="Q36" i="1"/>
  <c r="R36" i="1"/>
  <c r="S36" i="1"/>
  <c r="U36" i="1"/>
  <c r="V36" i="1"/>
  <c r="W36" i="1"/>
  <c r="X36" i="1"/>
  <c r="Z36" i="1"/>
  <c r="AA36" i="1"/>
  <c r="AB36" i="1"/>
  <c r="AC36" i="1"/>
  <c r="AD36" i="1"/>
  <c r="AK36" i="1"/>
  <c r="AL36" i="1"/>
  <c r="AM36" i="1"/>
  <c r="AN36" i="1"/>
  <c r="AP36" i="1"/>
  <c r="AQ36" i="1"/>
  <c r="AR36" i="1"/>
  <c r="AS36" i="1"/>
  <c r="AU36" i="1"/>
  <c r="AV36" i="1"/>
  <c r="AW36" i="1"/>
  <c r="AZ36" i="1"/>
  <c r="BA36" i="1"/>
  <c r="BB36" i="1"/>
  <c r="BC36" i="1"/>
  <c r="K37" i="1"/>
  <c r="L37" i="1"/>
  <c r="M37" i="1"/>
  <c r="N37" i="1"/>
  <c r="P37" i="1"/>
  <c r="Q37" i="1"/>
  <c r="R37" i="1"/>
  <c r="S37" i="1"/>
  <c r="U37" i="1"/>
  <c r="V37" i="1"/>
  <c r="W37" i="1"/>
  <c r="X37" i="1"/>
  <c r="Z37" i="1"/>
  <c r="AA37" i="1"/>
  <c r="AB37" i="1"/>
  <c r="AC37" i="1"/>
  <c r="AD37" i="1"/>
  <c r="AK37" i="1"/>
  <c r="AL37" i="1"/>
  <c r="AM37" i="1"/>
  <c r="AN37" i="1"/>
  <c r="AP37" i="1"/>
  <c r="AQ37" i="1"/>
  <c r="AR37" i="1"/>
  <c r="AS37" i="1"/>
  <c r="AU37" i="1"/>
  <c r="AV37" i="1"/>
  <c r="AW37" i="1"/>
  <c r="AX37" i="1"/>
  <c r="AZ37" i="1"/>
  <c r="BA37" i="1"/>
  <c r="BB37" i="1"/>
  <c r="BC37" i="1"/>
  <c r="K38" i="1"/>
  <c r="L38" i="1"/>
  <c r="M38" i="1"/>
  <c r="N38" i="1"/>
  <c r="P38" i="1"/>
  <c r="Q38" i="1"/>
  <c r="R38" i="1"/>
  <c r="S38" i="1"/>
  <c r="U38" i="1"/>
  <c r="V38" i="1"/>
  <c r="W38" i="1"/>
  <c r="X38" i="1"/>
  <c r="Z38" i="1"/>
  <c r="AA38" i="1"/>
  <c r="AB38" i="1"/>
  <c r="AC38" i="1"/>
  <c r="AD38" i="1"/>
  <c r="AK38" i="1"/>
  <c r="AL38" i="1"/>
  <c r="AM38" i="1"/>
  <c r="AN38" i="1"/>
  <c r="AP38" i="1"/>
  <c r="AQ38" i="1"/>
  <c r="AR38" i="1"/>
  <c r="AS38" i="1"/>
  <c r="AU38" i="1"/>
  <c r="AV38" i="1"/>
  <c r="AW38" i="1"/>
  <c r="AX38" i="1"/>
  <c r="AZ38" i="1"/>
  <c r="BA38" i="1"/>
  <c r="BB38" i="1"/>
  <c r="BC38" i="1"/>
  <c r="K39" i="1"/>
  <c r="L39" i="1"/>
  <c r="M39" i="1"/>
  <c r="N39" i="1"/>
  <c r="P39" i="1"/>
  <c r="Q39" i="1"/>
  <c r="R39" i="1"/>
  <c r="S39" i="1"/>
  <c r="U39" i="1"/>
  <c r="V39" i="1"/>
  <c r="W39" i="1"/>
  <c r="X39" i="1"/>
  <c r="Z39" i="1"/>
  <c r="AA39" i="1"/>
  <c r="AB39" i="1"/>
  <c r="AC39" i="1"/>
  <c r="AD39" i="1"/>
  <c r="AK39" i="1"/>
  <c r="AL39" i="1"/>
  <c r="AM39" i="1"/>
  <c r="AN39" i="1"/>
  <c r="AP39" i="1"/>
  <c r="AQ39" i="1"/>
  <c r="AR39" i="1"/>
  <c r="AS39" i="1"/>
  <c r="AU39" i="1"/>
  <c r="AV39" i="1"/>
  <c r="AW39" i="1"/>
  <c r="AX39" i="1"/>
  <c r="AZ39" i="1"/>
  <c r="BA39" i="1"/>
  <c r="BB39" i="1"/>
  <c r="BC39" i="1"/>
  <c r="K40" i="1"/>
  <c r="L40" i="1"/>
  <c r="M40" i="1"/>
  <c r="N40" i="1"/>
  <c r="P40" i="1"/>
  <c r="Q40" i="1"/>
  <c r="R40" i="1"/>
  <c r="S40" i="1"/>
  <c r="U40" i="1"/>
  <c r="V40" i="1"/>
  <c r="W40" i="1"/>
  <c r="X40" i="1"/>
  <c r="Z40" i="1"/>
  <c r="AA40" i="1"/>
  <c r="AB40" i="1"/>
  <c r="AC40" i="1"/>
  <c r="AD40" i="1"/>
  <c r="AK40" i="1"/>
  <c r="AL40" i="1"/>
  <c r="AM40" i="1"/>
  <c r="AN40" i="1"/>
  <c r="AP40" i="1"/>
  <c r="AQ40" i="1"/>
  <c r="AR40" i="1"/>
  <c r="AS40" i="1"/>
  <c r="AU40" i="1"/>
  <c r="AW40" i="1"/>
  <c r="AX40" i="1"/>
  <c r="AZ40" i="1"/>
  <c r="BA40" i="1"/>
  <c r="BB40" i="1"/>
  <c r="BC40" i="1"/>
  <c r="AF52" i="1"/>
  <c r="AG52" i="1"/>
  <c r="AH52" i="1"/>
  <c r="AI52" i="1"/>
  <c r="AF53" i="1"/>
  <c r="AG53" i="1"/>
  <c r="AH53" i="1"/>
  <c r="AI53" i="1"/>
  <c r="AF54" i="1"/>
  <c r="AG54" i="1"/>
  <c r="AH54" i="1"/>
  <c r="AI54" i="1"/>
  <c r="AF55" i="1"/>
  <c r="AG55" i="1"/>
  <c r="AH55" i="1"/>
  <c r="AI55" i="1"/>
  <c r="AF56" i="1"/>
  <c r="AG56" i="1"/>
  <c r="AH56" i="1"/>
  <c r="AI56" i="1"/>
  <c r="AF57" i="1"/>
  <c r="AG57" i="1"/>
  <c r="AH57" i="1"/>
  <c r="AI57" i="1"/>
  <c r="AF58" i="1"/>
  <c r="AG58" i="1"/>
  <c r="AH58" i="1"/>
  <c r="AI58" i="1"/>
  <c r="AF59" i="1"/>
  <c r="AG59" i="1"/>
  <c r="AH59" i="1"/>
  <c r="AI59" i="1"/>
  <c r="AF60" i="1"/>
  <c r="AG60" i="1"/>
  <c r="AH60" i="1"/>
  <c r="AI60" i="1"/>
  <c r="AF68" i="1"/>
  <c r="AG68" i="1"/>
  <c r="AH68" i="1"/>
  <c r="AI68" i="1"/>
  <c r="AF69" i="1"/>
  <c r="AG69" i="1"/>
  <c r="AH69" i="1"/>
  <c r="AI69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G104" i="1"/>
  <c r="AH104" i="1"/>
  <c r="AI104" i="1"/>
  <c r="AF105" i="1"/>
  <c r="AG105" i="1"/>
  <c r="AH105" i="1"/>
  <c r="AI105" i="1"/>
  <c r="AF106" i="1"/>
  <c r="AG106" i="1"/>
  <c r="AH106" i="1"/>
  <c r="AI106" i="1"/>
  <c r="AF107" i="1"/>
  <c r="AG107" i="1"/>
  <c r="AH107" i="1"/>
  <c r="AI107" i="1"/>
  <c r="AF108" i="1"/>
  <c r="AG108" i="1"/>
  <c r="AH108" i="1"/>
  <c r="AI108" i="1"/>
  <c r="AF109" i="1"/>
  <c r="AG109" i="1"/>
  <c r="AH109" i="1"/>
  <c r="AI109" i="1"/>
  <c r="AF110" i="1"/>
  <c r="AG110" i="1"/>
  <c r="AH110" i="1"/>
  <c r="AI110" i="1"/>
  <c r="AF111" i="1"/>
  <c r="AF37" i="1" s="1"/>
  <c r="AG111" i="1"/>
  <c r="AG37" i="1" s="1"/>
  <c r="AH111" i="1"/>
  <c r="AH37" i="1" s="1"/>
  <c r="AI111" i="1"/>
  <c r="AI37" i="1" s="1"/>
  <c r="AF112" i="1"/>
  <c r="AG112" i="1"/>
  <c r="AH112" i="1"/>
  <c r="AI112" i="1"/>
  <c r="AF113" i="1"/>
  <c r="AG113" i="1"/>
  <c r="AH113" i="1"/>
  <c r="AI113" i="1"/>
  <c r="AF38" i="1"/>
  <c r="AG38" i="1"/>
  <c r="AH38" i="1"/>
  <c r="AI38" i="1"/>
  <c r="AF115" i="1"/>
  <c r="AF39" i="1" s="1"/>
  <c r="AG115" i="1"/>
  <c r="AG39" i="1" s="1"/>
  <c r="AH115" i="1"/>
  <c r="AH39" i="1" s="1"/>
  <c r="AI115" i="1"/>
  <c r="AI39" i="1" s="1"/>
  <c r="AI51" i="1"/>
  <c r="AH51" i="1"/>
  <c r="AG51" i="1"/>
  <c r="AF51" i="1"/>
  <c r="AI50" i="1"/>
  <c r="AH50" i="1"/>
  <c r="AG50" i="1"/>
  <c r="AF50" i="1"/>
  <c r="AI49" i="1"/>
  <c r="AH49" i="1"/>
  <c r="AG49" i="1"/>
  <c r="AF49" i="1"/>
  <c r="AI48" i="1"/>
  <c r="AH48" i="1"/>
  <c r="AG48" i="1"/>
  <c r="AF48" i="1"/>
  <c r="AI47" i="1"/>
  <c r="AH47" i="1"/>
  <c r="AG47" i="1"/>
  <c r="AF47" i="1"/>
  <c r="AF46" i="1"/>
  <c r="AG46" i="1"/>
  <c r="AH46" i="1"/>
  <c r="AI46" i="1"/>
  <c r="AF45" i="1"/>
  <c r="AG45" i="1"/>
  <c r="AH45" i="1"/>
  <c r="AI45" i="1"/>
  <c r="J39" i="1" l="1"/>
  <c r="J38" i="1"/>
  <c r="J37" i="1"/>
  <c r="J36" i="1"/>
  <c r="J35" i="1"/>
  <c r="J40" i="1"/>
  <c r="F61" i="1"/>
  <c r="F42" i="1" s="1"/>
  <c r="F35" i="1" s="1"/>
  <c r="G116" i="1"/>
  <c r="G40" i="1" s="1"/>
  <c r="G61" i="1"/>
  <c r="G42" i="1" s="1"/>
  <c r="G35" i="1" s="1"/>
  <c r="H61" i="1"/>
  <c r="H42" i="1" s="1"/>
  <c r="H35" i="1" s="1"/>
  <c r="H116" i="1"/>
  <c r="H40" i="1" s="1"/>
  <c r="F116" i="1"/>
  <c r="F40" i="1" s="1"/>
  <c r="I61" i="1"/>
  <c r="I42" i="1" s="1"/>
  <c r="I35" i="1" s="1"/>
  <c r="AT61" i="1"/>
  <c r="AT42" i="1" s="1"/>
  <c r="AT35" i="1" s="1"/>
  <c r="F71" i="1"/>
  <c r="F67" i="1" s="1"/>
  <c r="F36" i="1" s="1"/>
  <c r="G71" i="1"/>
  <c r="G67" i="1" s="1"/>
  <c r="G36" i="1" s="1"/>
  <c r="H71" i="1"/>
  <c r="H67" i="1" s="1"/>
  <c r="H36" i="1" s="1"/>
  <c r="AB34" i="1"/>
  <c r="AY61" i="1"/>
  <c r="AY42" i="1" s="1"/>
  <c r="AY35" i="1" s="1"/>
  <c r="R34" i="1"/>
  <c r="AO61" i="1"/>
  <c r="AO42" i="1" s="1"/>
  <c r="AO35" i="1" s="1"/>
  <c r="AF61" i="1"/>
  <c r="Y71" i="1"/>
  <c r="Y67" i="1" s="1"/>
  <c r="Y36" i="1" s="1"/>
  <c r="AG61" i="1"/>
  <c r="W34" i="1"/>
  <c r="M34" i="1"/>
  <c r="T61" i="1"/>
  <c r="T42" i="1" s="1"/>
  <c r="T35" i="1" s="1"/>
  <c r="AJ61" i="1"/>
  <c r="AJ42" i="1" s="1"/>
  <c r="AJ35" i="1" s="1"/>
  <c r="I116" i="1"/>
  <c r="I40" i="1" s="1"/>
  <c r="I71" i="1"/>
  <c r="I67" i="1" s="1"/>
  <c r="I36" i="1" s="1"/>
  <c r="V34" i="1"/>
  <c r="Q34" i="1"/>
  <c r="AY71" i="1"/>
  <c r="AY67" i="1" s="1"/>
  <c r="AY36" i="1" s="1"/>
  <c r="AI116" i="1"/>
  <c r="AI40" i="1" s="1"/>
  <c r="AI61" i="1"/>
  <c r="Z34" i="1"/>
  <c r="U34" i="1"/>
  <c r="P34" i="1"/>
  <c r="K34" i="1"/>
  <c r="AO116" i="1"/>
  <c r="AO40" i="1" s="1"/>
  <c r="AF116" i="1"/>
  <c r="AF40" i="1" s="1"/>
  <c r="AA34" i="1"/>
  <c r="L34" i="1"/>
  <c r="O116" i="1"/>
  <c r="O40" i="1" s="1"/>
  <c r="AH116" i="1"/>
  <c r="AH40" i="1" s="1"/>
  <c r="AH61" i="1"/>
  <c r="AC34" i="1"/>
  <c r="X34" i="1"/>
  <c r="S34" i="1"/>
  <c r="N34" i="1"/>
  <c r="O61" i="1"/>
  <c r="O42" i="1" s="1"/>
  <c r="O35" i="1" s="1"/>
  <c r="Y61" i="1"/>
  <c r="Y42" i="1" s="1"/>
  <c r="Y35" i="1" s="1"/>
  <c r="T116" i="1"/>
  <c r="T40" i="1" s="1"/>
  <c r="AO71" i="1"/>
  <c r="AG71" i="1"/>
  <c r="AG67" i="1" s="1"/>
  <c r="AG36" i="1" s="1"/>
  <c r="Y116" i="1"/>
  <c r="Y40" i="1" s="1"/>
  <c r="AY116" i="1"/>
  <c r="AY40" i="1" s="1"/>
  <c r="AH71" i="1"/>
  <c r="AH67" i="1" s="1"/>
  <c r="AH36" i="1" s="1"/>
  <c r="AJ71" i="1"/>
  <c r="AJ67" i="1" s="1"/>
  <c r="AJ36" i="1" s="1"/>
  <c r="AF71" i="1"/>
  <c r="AF67" i="1" s="1"/>
  <c r="AF36" i="1" s="1"/>
  <c r="O71" i="1"/>
  <c r="O67" i="1" s="1"/>
  <c r="O36" i="1" s="1"/>
  <c r="T71" i="1"/>
  <c r="T67" i="1" s="1"/>
  <c r="T36" i="1" s="1"/>
  <c r="AJ116" i="1"/>
  <c r="AJ40" i="1" s="1"/>
  <c r="E113" i="1"/>
  <c r="AE113" i="1"/>
  <c r="E112" i="1"/>
  <c r="AE112" i="1"/>
  <c r="AE54" i="1"/>
  <c r="E38" i="1"/>
  <c r="AE51" i="1"/>
  <c r="AE108" i="1"/>
  <c r="E60" i="1"/>
  <c r="AE102" i="1"/>
  <c r="AE97" i="1"/>
  <c r="AE38" i="1"/>
  <c r="E46" i="1"/>
  <c r="E50" i="1"/>
  <c r="E54" i="1"/>
  <c r="E58" i="1"/>
  <c r="E69" i="1"/>
  <c r="E97" i="1"/>
  <c r="E100" i="1"/>
  <c r="E104" i="1"/>
  <c r="E108" i="1"/>
  <c r="E44" i="1"/>
  <c r="E48" i="1"/>
  <c r="E52" i="1"/>
  <c r="E56" i="1"/>
  <c r="E102" i="1"/>
  <c r="E106" i="1"/>
  <c r="E110" i="1"/>
  <c r="AE46" i="1"/>
  <c r="AE50" i="1"/>
  <c r="AE58" i="1"/>
  <c r="AE69" i="1"/>
  <c r="AE100" i="1"/>
  <c r="AE104" i="1"/>
  <c r="AE47" i="1"/>
  <c r="AE55" i="1"/>
  <c r="AE59" i="1"/>
  <c r="AE98" i="1"/>
  <c r="AE101" i="1"/>
  <c r="AE105" i="1"/>
  <c r="AE109" i="1"/>
  <c r="AE48" i="1"/>
  <c r="AE52" i="1"/>
  <c r="AE56" i="1"/>
  <c r="AE60" i="1"/>
  <c r="AE106" i="1"/>
  <c r="AE110" i="1"/>
  <c r="E43" i="1"/>
  <c r="E47" i="1"/>
  <c r="E51" i="1"/>
  <c r="E55" i="1"/>
  <c r="E59" i="1"/>
  <c r="E98" i="1"/>
  <c r="E101" i="1"/>
  <c r="E105" i="1"/>
  <c r="E109" i="1"/>
  <c r="AE53" i="1"/>
  <c r="AE57" i="1"/>
  <c r="AE68" i="1"/>
  <c r="AE96" i="1"/>
  <c r="AE99" i="1"/>
  <c r="AE103" i="1"/>
  <c r="AE107" i="1"/>
  <c r="AE111" i="1"/>
  <c r="AE37" i="1" s="1"/>
  <c r="AE45" i="1"/>
  <c r="AE49" i="1"/>
  <c r="AO37" i="1"/>
  <c r="AE115" i="1"/>
  <c r="AE39" i="1" s="1"/>
  <c r="E45" i="1"/>
  <c r="E49" i="1"/>
  <c r="E57" i="1"/>
  <c r="E68" i="1"/>
  <c r="E96" i="1"/>
  <c r="E99" i="1"/>
  <c r="E103" i="1"/>
  <c r="E107" i="1"/>
  <c r="E111" i="1"/>
  <c r="E37" i="1" s="1"/>
  <c r="E53" i="1"/>
  <c r="E115" i="1"/>
  <c r="E39" i="1" s="1"/>
  <c r="AI44" i="1"/>
  <c r="AH44" i="1"/>
  <c r="AG44" i="1"/>
  <c r="AF44" i="1"/>
  <c r="AE44" i="1"/>
  <c r="AI43" i="1"/>
  <c r="AH43" i="1"/>
  <c r="AG43" i="1"/>
  <c r="AF43" i="1"/>
  <c r="AE43" i="1"/>
  <c r="AI42" i="1" l="1"/>
  <c r="AI35" i="1" s="1"/>
  <c r="AG42" i="1"/>
  <c r="AG35" i="1" s="1"/>
  <c r="AE61" i="1"/>
  <c r="AE42" i="1" s="1"/>
  <c r="AE35" i="1" s="1"/>
  <c r="AO67" i="1"/>
  <c r="AO36" i="1" s="1"/>
  <c r="I34" i="1"/>
  <c r="H34" i="1"/>
  <c r="G34" i="1"/>
  <c r="AF42" i="1"/>
  <c r="AF35" i="1" s="1"/>
  <c r="J34" i="1"/>
  <c r="Y34" i="1"/>
  <c r="E61" i="1"/>
  <c r="E42" i="1" s="1"/>
  <c r="E35" i="1" s="1"/>
  <c r="F34" i="1"/>
  <c r="O34" i="1"/>
  <c r="AH42" i="1"/>
  <c r="AH35" i="1" s="1"/>
  <c r="T34" i="1"/>
  <c r="E71" i="1"/>
  <c r="E67" i="1" s="1"/>
  <c r="E36" i="1" s="1"/>
  <c r="E116" i="1"/>
  <c r="E40" i="1" s="1"/>
  <c r="AZ34" i="1"/>
  <c r="BC34" i="1"/>
  <c r="AK34" i="1"/>
  <c r="AS34" i="1"/>
  <c r="AR34" i="1"/>
  <c r="AN34" i="1"/>
  <c r="BB34" i="1"/>
  <c r="AL34" i="1"/>
  <c r="AP34" i="1"/>
  <c r="AQ34" i="1"/>
  <c r="AM34" i="1"/>
  <c r="E34" i="1" l="1"/>
  <c r="AO34" i="1"/>
  <c r="AJ34" i="1"/>
  <c r="BA34" i="1"/>
  <c r="AY34" i="1" s="1"/>
  <c r="AU34" i="1" l="1"/>
  <c r="AW34" i="1"/>
  <c r="AH34" i="1" s="1"/>
  <c r="AF34" i="1" l="1"/>
  <c r="C33" i="1"/>
  <c r="AI71" i="1"/>
  <c r="AI67" i="1" s="1"/>
  <c r="AI36" i="1" s="1"/>
  <c r="AX71" i="1"/>
  <c r="AX67" i="1" s="1"/>
  <c r="AX36" i="1" s="1"/>
  <c r="AX34" i="1" s="1"/>
  <c r="AT71" i="1" l="1"/>
  <c r="AT67" i="1" s="1"/>
  <c r="AT36" i="1" s="1"/>
  <c r="AI34" i="1"/>
  <c r="AE71" i="1"/>
  <c r="AE67" i="1" s="1"/>
  <c r="AE36" i="1" s="1"/>
  <c r="AG116" i="1"/>
  <c r="AG40" i="1" s="1"/>
  <c r="AT116" i="1"/>
  <c r="AT40" i="1" s="1"/>
  <c r="AV40" i="1"/>
  <c r="AV34" i="1" s="1"/>
  <c r="AT34" i="1" s="1"/>
  <c r="AE34" i="1" l="1"/>
  <c r="AG34" i="1"/>
  <c r="AE116" i="1"/>
  <c r="AE40" i="1" s="1"/>
</calcChain>
</file>

<file path=xl/sharedStrings.xml><?xml version="1.0" encoding="utf-8"?>
<sst xmlns="http://schemas.openxmlformats.org/spreadsheetml/2006/main" count="421" uniqueCount="223">
  <si>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</si>
  <si>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</si>
  <si>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</si>
  <si>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</si>
  <si>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</si>
  <si>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</si>
  <si>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</si>
  <si>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</si>
  <si>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</si>
  <si>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</si>
  <si>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</si>
  <si>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</si>
  <si>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</si>
  <si>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</si>
  <si>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</si>
  <si>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</si>
  <si>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</si>
  <si>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</si>
  <si>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</si>
  <si>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</si>
  <si>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</si>
  <si>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</si>
  <si>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</si>
  <si>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</si>
  <si>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</si>
  <si>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</si>
  <si>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</si>
  <si>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</si>
  <si>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</si>
  <si>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</si>
  <si>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</si>
  <si>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</si>
  <si>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</si>
  <si>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</si>
  <si>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</si>
  <si>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</si>
  <si>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</si>
  <si>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</si>
  <si>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</si>
  <si>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</si>
  <si>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</si>
  <si>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</si>
  <si>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</si>
  <si>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</si>
  <si>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</si>
  <si>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</si>
  <si>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</si>
  <si>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</si>
  <si>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</si>
  <si>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</si>
  <si>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</si>
  <si>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</si>
  <si>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</si>
  <si>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</si>
  <si>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</si>
  <si>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</si>
  <si>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</si>
  <si>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</si>
  <si>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</si>
  <si>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</si>
  <si>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</si>
  <si>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</si>
  <si>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</si>
  <si>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</si>
  <si>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</si>
  <si>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</si>
  <si>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</si>
  <si>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</si>
  <si>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</si>
  <si>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</si>
  <si>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</si>
  <si>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</si>
  <si>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</si>
  <si>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</si>
  <si>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</si>
  <si>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</si>
  <si>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</si>
  <si>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</si>
  <si>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</si>
  <si>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</si>
  <si>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</si>
  <si>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</si>
  <si>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</si>
  <si>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</si>
  <si>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</si>
  <si>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</si>
  <si>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</si>
  <si>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</si>
  <si>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</si>
  <si>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</si>
  <si>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</si>
  <si>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</si>
  <si>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</si>
  <si>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</si>
  <si>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</si>
  <si>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</si>
  <si>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</si>
  <si>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</si>
  <si>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</si>
  <si>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</si>
  <si>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</si>
  <si>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</si>
  <si>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</si>
  <si>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</si>
  <si>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</si>
  <si>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</si>
  <si>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</si>
  <si>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</si>
  <si>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</si>
  <si>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</si>
  <si>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</si>
  <si>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</si>
  <si>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</si>
  <si>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</si>
  <si>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</si>
  <si>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</si>
  <si>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</si>
  <si>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</si>
  <si>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</si>
  <si>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</si>
  <si>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</si>
  <si>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</si>
  <si>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</si>
  <si>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</si>
  <si>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</si>
  <si>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</si>
  <si>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</si>
  <si>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</si>
  <si>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</si>
  <si>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</si>
  <si>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</si>
  <si>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</si>
  <si>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</si>
  <si>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</si>
  <si>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</si>
  <si>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</si>
  <si>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</si>
  <si>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</si>
  <si>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</si>
  <si>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</si>
  <si>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</si>
  <si>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</si>
  <si>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</si>
  <si>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</si>
  <si>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</si>
  <si>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</si>
  <si>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</si>
  <si>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</si>
  <si>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</si>
  <si>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</si>
  <si>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</si>
  <si>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</si>
  <si>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</si>
  <si>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</si>
  <si>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</si>
  <si>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</si>
  <si>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</si>
  <si>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</si>
  <si>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</si>
  <si>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</si>
  <si>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</si>
  <si>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</si>
  <si>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</si>
  <si>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</si>
  <si>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</si>
  <si>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</si>
  <si>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</si>
  <si>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</si>
  <si>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</si>
  <si>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</si>
  <si>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</si>
  <si>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</si>
  <si>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</si>
  <si>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</si>
  <si>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</si>
  <si>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</si>
  <si>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</si>
  <si>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</si>
  <si>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</si>
  <si>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</si>
  <si>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</si>
  <si>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</si>
  <si>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</si>
  <si>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</si>
  <si>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</si>
  <si>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</si>
  <si>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</si>
  <si>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</si>
  <si>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</si>
  <si>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</si>
  <si>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</si>
  <si>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</si>
  <si>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</si>
  <si>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</si>
  <si>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</si>
  <si>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</si>
  <si>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</si>
  <si>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</si>
  <si>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</si>
  <si>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</si>
  <si>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</si>
  <si>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</si>
  <si>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</si>
  <si>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</si>
  <si>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</si>
  <si>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</si>
  <si>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</si>
  <si>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</si>
  <si>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</si>
  <si>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</si>
  <si>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</si>
  <si>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</si>
  <si>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</si>
  <si>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</si>
  <si>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</si>
  <si>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</si>
  <si>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</si>
  <si>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</si>
  <si>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</si>
  <si>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</si>
  <si>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</si>
  <si>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за II квартал  2021 года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</si>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</sst>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21" borderId="9" applyNumberFormat="0" applyAlignment="0" applyProtection="0"/>
    <xf numFmtId="0" fontId="18" fillId="21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2" borderId="14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5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6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84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5" fillId="25" borderId="1" xfId="3" applyNumberFormat="1" applyFont="1" applyFill="1" applyBorder="1" applyAlignment="1">
      <alignment horizontal="center" vertical="center"/>
    </xf>
    <xf numFmtId="0" fontId="35" fillId="25" borderId="1" xfId="3" applyFont="1" applyFill="1" applyBorder="1" applyAlignment="1">
      <alignment horizontal="left" vertical="center" wrapText="1"/>
    </xf>
    <xf numFmtId="0" fontId="35" fillId="25" borderId="1" xfId="2" applyFont="1" applyFill="1" applyBorder="1" applyAlignment="1">
      <alignment horizontal="center" vertical="center"/>
    </xf>
    <xf numFmtId="49" fontId="35" fillId="26" borderId="1" xfId="3" applyNumberFormat="1" applyFont="1" applyFill="1" applyBorder="1" applyAlignment="1">
      <alignment horizontal="center" vertical="center"/>
    </xf>
    <xf numFmtId="0" fontId="35" fillId="26" borderId="1" xfId="3" applyFont="1" applyFill="1" applyBorder="1" applyAlignment="1">
      <alignment horizontal="left" vertical="center" wrapText="1"/>
    </xf>
    <xf numFmtId="0" fontId="35" fillId="26" borderId="1" xfId="2" applyFont="1" applyFill="1" applyBorder="1" applyAlignment="1">
      <alignment horizontal="center" vertical="center"/>
    </xf>
    <xf numFmtId="49" fontId="35" fillId="27" borderId="1" xfId="3" applyNumberFormat="1" applyFont="1" applyFill="1" applyBorder="1" applyAlignment="1">
      <alignment horizontal="center" vertical="center"/>
    </xf>
    <xf numFmtId="0" fontId="35" fillId="27" borderId="1" xfId="3" applyFont="1" applyFill="1" applyBorder="1" applyAlignment="1">
      <alignment horizontal="left" vertical="center" wrapText="1"/>
    </xf>
    <xf numFmtId="0" fontId="35" fillId="27" borderId="1" xfId="2" applyFont="1" applyFill="1" applyBorder="1" applyAlignment="1">
      <alignment horizontal="center" vertical="center"/>
    </xf>
    <xf numFmtId="49" fontId="35" fillId="28" borderId="1" xfId="3" applyNumberFormat="1" applyFont="1" applyFill="1" applyBorder="1" applyAlignment="1">
      <alignment horizontal="center" vertical="center"/>
    </xf>
    <xf numFmtId="0" fontId="35" fillId="28" borderId="1" xfId="3" applyFont="1" applyFill="1" applyBorder="1" applyAlignment="1">
      <alignment horizontal="left" vertical="center" wrapText="1"/>
    </xf>
    <xf numFmtId="0" fontId="35" fillId="28" borderId="1" xfId="2" applyFont="1" applyFill="1" applyBorder="1" applyAlignment="1">
      <alignment horizontal="center" vertical="center"/>
    </xf>
    <xf numFmtId="49" fontId="35" fillId="29" borderId="1" xfId="3" applyNumberFormat="1" applyFont="1" applyFill="1" applyBorder="1" applyAlignment="1">
      <alignment horizontal="center" vertical="center"/>
    </xf>
    <xf numFmtId="0" fontId="35" fillId="29" borderId="1" xfId="3" applyFont="1" applyFill="1" applyBorder="1" applyAlignment="1">
      <alignment horizontal="left" vertical="center" wrapText="1"/>
    </xf>
    <xf numFmtId="0" fontId="35" fillId="29" borderId="1" xfId="2" applyFont="1" applyFill="1" applyBorder="1" applyAlignment="1">
      <alignment horizontal="center" vertical="center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left" vertical="center" wrapText="1"/>
    </xf>
    <xf numFmtId="0" fontId="35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5" fillId="28" borderId="1" xfId="2" applyNumberFormat="1" applyFont="1" applyFill="1" applyBorder="1" applyAlignment="1">
      <alignment horizontal="center" vertical="center"/>
    </xf>
    <xf numFmtId="164" fontId="35" fillId="29" borderId="1" xfId="1" applyFont="1" applyFill="1" applyBorder="1" applyAlignment="1">
      <alignment horizontal="center" vertical="center"/>
    </xf>
    <xf numFmtId="164" fontId="35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0" fontId="35" fillId="0" borderId="0" xfId="2" applyFont="1" applyFill="1"/>
    <xf numFmtId="164" fontId="3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5" fillId="25" borderId="1" xfId="1" applyFont="1" applyFill="1" applyBorder="1" applyAlignment="1">
      <alignment horizontal="center" vertical="center"/>
    </xf>
    <xf numFmtId="164" fontId="35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5" fillId="28" borderId="1" xfId="464" applyNumberFormat="1" applyFont="1" applyFill="1" applyBorder="1" applyAlignment="1">
      <alignment horizontal="center" vertical="center"/>
    </xf>
    <xf numFmtId="164" fontId="35" fillId="29" borderId="1" xfId="464" applyNumberFormat="1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5" fillId="2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3;&#1077;&#1082;&#1090;&#1088;&#1086;&#1084;&#1072;&#1075;&#1080;&#1089;&#1090;&#1088;&#1072;&#1083;&#1100;/&#1054;&#1090;&#1076;&#1077;&#1083;%20&#1055;&#1056;&#1080;&#1058;&#1055;/&#1048;&#1085;&#1074;&#1077;&#1089;&#1090;&#1080;&#1094;&#1080;&#1080;/!&#1054;&#1058;&#1063;&#1045;&#1058;/!&#1045;&#1041;&#1055;/2021/08%20&#1089;&#1095;&#1077;&#1090;/08_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80">
          <cell r="B80" t="str">
            <v>Техническое перевооружение систем охранной сигнализации и видеонаблюдения на ПС 220 кВ Дружная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6161.9880800000001</v>
          </cell>
          <cell r="I80">
            <v>1698.1152400000001</v>
          </cell>
          <cell r="J80">
            <v>0</v>
          </cell>
          <cell r="K80">
            <v>1698.1152400000001</v>
          </cell>
          <cell r="L80">
            <v>2547.17283</v>
          </cell>
          <cell r="M80">
            <v>0</v>
          </cell>
        </row>
        <row r="81">
          <cell r="B81" t="str">
            <v>Техническое перевооружение систем охранной сигнализации и видеонаблюдения на ПС 220 кВ Татарская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B82" t="str">
            <v>Техническое перевооружение систем охранной сигнализации и видеонаблюдения на ПС 220 кВ Тулинская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6588.2020000000002</v>
          </cell>
          <cell r="I82">
            <v>1844.6965600000001</v>
          </cell>
          <cell r="J82">
            <v>0</v>
          </cell>
          <cell r="K82">
            <v>1844.6965600000001</v>
          </cell>
          <cell r="L82">
            <v>2767.0445600000003</v>
          </cell>
          <cell r="M82">
            <v>0</v>
          </cell>
        </row>
        <row r="83">
          <cell r="B83" t="str">
            <v>Техническое перевооружение систем охранной сигнализации и видеонаблюдения на ПС 220 кВ Урожай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I83">
            <v>1844.6965600000001</v>
          </cell>
          <cell r="J83">
            <v>0</v>
          </cell>
          <cell r="K83">
            <v>1844.6965600000001</v>
          </cell>
          <cell r="L83">
            <v>2767.0445600000003</v>
          </cell>
          <cell r="M83">
            <v>0</v>
          </cell>
        </row>
        <row r="84">
          <cell r="B84" t="str">
            <v>Реконструкция ограждения на ПС 220 кВ Чулымская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426.23050000000001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B85" t="str">
            <v>Техническое перевооружение систем охранной сигнализации и видеонаблюдения на ПС 220 кВ Южная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9428.7982699999993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B86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C86">
            <v>89.621350000000007</v>
          </cell>
          <cell r="D86">
            <v>0</v>
          </cell>
          <cell r="E86">
            <v>89.621350000000007</v>
          </cell>
          <cell r="F86">
            <v>0</v>
          </cell>
          <cell r="G86">
            <v>847.73843999999997</v>
          </cell>
          <cell r="I86">
            <v>25344</v>
          </cell>
          <cell r="J86">
            <v>614.18896577208398</v>
          </cell>
          <cell r="K86">
            <v>25958.188965772082</v>
          </cell>
          <cell r="L86">
            <v>0</v>
          </cell>
          <cell r="M86">
            <v>336.18062175934091</v>
          </cell>
        </row>
        <row r="87">
          <cell r="B87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C87">
            <v>491.82749999999999</v>
          </cell>
          <cell r="D87">
            <v>0</v>
          </cell>
          <cell r="E87">
            <v>54.454140000000002</v>
          </cell>
          <cell r="F87">
            <v>0</v>
          </cell>
          <cell r="G87">
            <v>4344.4943800000001</v>
          </cell>
          <cell r="I87">
            <v>25344</v>
          </cell>
          <cell r="J87">
            <v>373.45476875413908</v>
          </cell>
          <cell r="K87">
            <v>25717.454768754138</v>
          </cell>
          <cell r="L87">
            <v>0</v>
          </cell>
          <cell r="M87">
            <v>204.2641206653874</v>
          </cell>
        </row>
        <row r="88">
          <cell r="B88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C88">
            <v>49.21313</v>
          </cell>
          <cell r="D88">
            <v>0</v>
          </cell>
          <cell r="E88">
            <v>49.21313</v>
          </cell>
          <cell r="F88">
            <v>0</v>
          </cell>
          <cell r="G88">
            <v>2915.5784100000001</v>
          </cell>
          <cell r="I88">
            <v>32874.800589999999</v>
          </cell>
          <cell r="J88">
            <v>337.3446301575251</v>
          </cell>
          <cell r="K88">
            <v>33212.145220157523</v>
          </cell>
          <cell r="L88">
            <v>2940</v>
          </cell>
          <cell r="M88">
            <v>184.60444877684836</v>
          </cell>
        </row>
        <row r="89">
          <cell r="B89" t="str">
            <v>Техническое перевооружение системы телемеханики и регистратора аварийных событий на ПС 220 кВ Восточная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12382.027410000001</v>
          </cell>
          <cell r="I89">
            <v>4133.6399999999994</v>
          </cell>
          <cell r="J89">
            <v>0</v>
          </cell>
          <cell r="K89">
            <v>4133.6399999999994</v>
          </cell>
          <cell r="L89">
            <v>1470.6</v>
          </cell>
          <cell r="M89">
            <v>0</v>
          </cell>
        </row>
        <row r="90">
          <cell r="B90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C90">
            <v>51.938449999999996</v>
          </cell>
          <cell r="D90">
            <v>0</v>
          </cell>
          <cell r="E90">
            <v>51.938449999999996</v>
          </cell>
          <cell r="F90">
            <v>0</v>
          </cell>
          <cell r="G90">
            <v>18829.673039999998</v>
          </cell>
          <cell r="I90">
            <v>1656</v>
          </cell>
          <cell r="J90">
            <v>355.71645378823439</v>
          </cell>
          <cell r="K90">
            <v>2011.7164537882345</v>
          </cell>
          <cell r="L90">
            <v>0</v>
          </cell>
          <cell r="M90">
            <v>194.82746901922636</v>
          </cell>
        </row>
        <row r="91">
          <cell r="B91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4789.9680399999997</v>
          </cell>
          <cell r="I91">
            <v>-39127.507169999997</v>
          </cell>
          <cell r="J91">
            <v>0</v>
          </cell>
          <cell r="K91">
            <v>-39127.507169999997</v>
          </cell>
          <cell r="L91">
            <v>0</v>
          </cell>
          <cell r="M91">
            <v>0</v>
          </cell>
        </row>
        <row r="92">
          <cell r="B92" t="str">
            <v>Техническое перевооружение системы телемеханики и регистратора аварийных событий на ПС 220 кВ Правобережная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8454.9058499999992</v>
          </cell>
          <cell r="I92">
            <v>4129.3864900000008</v>
          </cell>
          <cell r="J92">
            <v>0</v>
          </cell>
          <cell r="K92">
            <v>4129.3864900000008</v>
          </cell>
          <cell r="L92">
            <v>6194.079749999999</v>
          </cell>
          <cell r="M92">
            <v>0</v>
          </cell>
        </row>
        <row r="93">
          <cell r="B93" t="str">
            <v>Техническое перевооружение системы телемеханики и регистратора аварийных событий на ПС 220 кВ Татарская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I93">
            <v>1431.2</v>
          </cell>
          <cell r="J93">
            <v>0</v>
          </cell>
          <cell r="K93">
            <v>1431.2</v>
          </cell>
          <cell r="L93">
            <v>2146.8000000000002</v>
          </cell>
          <cell r="M93">
            <v>0</v>
          </cell>
        </row>
        <row r="94">
          <cell r="B94" t="str">
            <v>Реконструкция ПС 220 кВ Тулинская в части замены ячеек выключателей 220 кВ, с выполнением сопутствующего объема работ</v>
          </cell>
          <cell r="C94">
            <v>2326.7277599999979</v>
          </cell>
          <cell r="D94">
            <v>15185</v>
          </cell>
          <cell r="E94">
            <v>111.16191999999999</v>
          </cell>
          <cell r="F94">
            <v>0</v>
          </cell>
          <cell r="G94">
            <v>32442.059730000001</v>
          </cell>
          <cell r="I94">
            <v>25761.332999999999</v>
          </cell>
          <cell r="J94">
            <v>337.3446301575251</v>
          </cell>
          <cell r="K94">
            <v>26098.677630157523</v>
          </cell>
          <cell r="L94">
            <v>6094.4517500000002</v>
          </cell>
          <cell r="M94">
            <v>416.98193223166459</v>
          </cell>
        </row>
        <row r="95">
          <cell r="B95" t="str">
            <v>Замена выключателя ВВБ 220 кВ (В-292) ПС 220 Урожай АО "Электромагистраль"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887.66993000000002</v>
          </cell>
          <cell r="I95">
            <v>17.648409999999998</v>
          </cell>
          <cell r="J95">
            <v>0</v>
          </cell>
          <cell r="K95">
            <v>17.648409999999998</v>
          </cell>
          <cell r="L95">
            <v>0</v>
          </cell>
          <cell r="M95">
            <v>0</v>
          </cell>
        </row>
        <row r="96">
          <cell r="B96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C96">
            <v>55.869210000000002</v>
          </cell>
          <cell r="D96">
            <v>0</v>
          </cell>
          <cell r="E96">
            <v>55.869210000000002</v>
          </cell>
          <cell r="F96">
            <v>0</v>
          </cell>
          <cell r="G96">
            <v>1853.90407</v>
          </cell>
          <cell r="I96">
            <v>55840.312570000009</v>
          </cell>
          <cell r="J96">
            <v>382.95743490189597</v>
          </cell>
          <cell r="K96">
            <v>56223.270004901904</v>
          </cell>
          <cell r="L96">
            <v>0</v>
          </cell>
          <cell r="M96">
            <v>209.57224777166948</v>
          </cell>
        </row>
        <row r="97">
          <cell r="B97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548.88619999999992</v>
          </cell>
          <cell r="I97">
            <v>0</v>
          </cell>
          <cell r="J97">
            <v>0</v>
          </cell>
          <cell r="K97">
            <v>0</v>
          </cell>
          <cell r="L97">
            <v>145.19999999999999</v>
          </cell>
          <cell r="M97">
            <v>0</v>
          </cell>
        </row>
        <row r="98">
          <cell r="B98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6256.8178799999996</v>
          </cell>
          <cell r="I98">
            <v>11232</v>
          </cell>
          <cell r="J98">
            <v>0</v>
          </cell>
          <cell r="K98">
            <v>11232</v>
          </cell>
          <cell r="L98">
            <v>189.79738</v>
          </cell>
          <cell r="M98">
            <v>0</v>
          </cell>
        </row>
        <row r="99">
          <cell r="B99" t="str">
            <v>Техническое перевооружение системы телемеханики и регистратора аварийных событий на ПС 220 кВ Южная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I99">
            <v>3325.7093399999999</v>
          </cell>
          <cell r="J99">
            <v>0</v>
          </cell>
          <cell r="K99">
            <v>3325.7093399999999</v>
          </cell>
          <cell r="L99">
            <v>4988.5640100000001</v>
          </cell>
          <cell r="M99">
            <v>0</v>
          </cell>
        </row>
        <row r="100">
          <cell r="B100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01">
          <cell r="B101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1666.5336399999999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B102" t="str">
            <v>Движение ОС по соглашениям о возмещении затрат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1158.2644700000001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B103" t="str">
            <v>Реконструкция ПС 220 Дружная в части замены ячейки выключателя 220 кВ (В-257) с выполнением сопутствующего объема работ</v>
          </cell>
          <cell r="C103">
            <v>412.33080999999999</v>
          </cell>
          <cell r="D103">
            <v>0</v>
          </cell>
          <cell r="E103">
            <v>31.026810000000001</v>
          </cell>
          <cell r="F103">
            <v>0</v>
          </cell>
          <cell r="G103">
            <v>2907.7377799999999</v>
          </cell>
          <cell r="I103">
            <v>12672</v>
          </cell>
          <cell r="J103">
            <v>212.54295290707648</v>
          </cell>
          <cell r="K103">
            <v>12884.542952907077</v>
          </cell>
          <cell r="L103">
            <v>2532</v>
          </cell>
          <cell r="M103">
            <v>116.3853438108779</v>
          </cell>
        </row>
        <row r="104">
          <cell r="B104" t="str">
            <v>Реконструкция ограждения на ПС 220 кВ Татарская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651.52038000000005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5">
          <cell r="B105" t="str">
            <v>Реконструкция ВЛ-220 кВ №246 Омская ТЭЦ-4 - Татарск в части установки дополнительных опор для создания габарита ВЛ-220 кВ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</row>
        <row r="106">
          <cell r="B106" t="str">
            <v>Замена воздушного выключателя ВВБ 220 кВ (ОВ-220) на ПС 220 кВ Урожай АО "РЭС" филиал "Карасукские электрические сети"</v>
          </cell>
          <cell r="C106">
            <v>8668.9846300000008</v>
          </cell>
          <cell r="D106">
            <v>0</v>
          </cell>
          <cell r="E106">
            <v>73.321789999999993</v>
          </cell>
          <cell r="F106">
            <v>0</v>
          </cell>
          <cell r="G106">
            <v>10135.037189999999</v>
          </cell>
          <cell r="I106">
            <v>0</v>
          </cell>
          <cell r="J106">
            <v>502.69101871678237</v>
          </cell>
          <cell r="K106">
            <v>502.69101871678237</v>
          </cell>
          <cell r="L106">
            <v>0</v>
          </cell>
          <cell r="M106">
            <v>275.03899310997184</v>
          </cell>
        </row>
        <row r="107">
          <cell r="B107" t="str">
            <v>Техническое перевооружение систем инженерного обеспечения здания по ул. Советская, 3а с благоустройством прилегающей территории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I107">
            <v>352.38171999999997</v>
          </cell>
          <cell r="J107">
            <v>0</v>
          </cell>
          <cell r="K107">
            <v>352.38171999999997</v>
          </cell>
          <cell r="L107">
            <v>528.57258000000002</v>
          </cell>
          <cell r="M107">
            <v>0</v>
          </cell>
        </row>
        <row r="108">
          <cell r="B108" t="str">
            <v>Строительство (реконструкция) системы АИИС КУЭ подстанций АО "Электромагистраль"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84.466369999999998</v>
          </cell>
          <cell r="I108">
            <v>0</v>
          </cell>
          <cell r="J108">
            <v>0</v>
          </cell>
          <cell r="K108">
            <v>0</v>
          </cell>
          <cell r="L108">
            <v>131.00281999999999</v>
          </cell>
          <cell r="M108">
            <v>0</v>
          </cell>
        </row>
        <row r="109">
          <cell r="B109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I109">
            <v>5631.36</v>
          </cell>
          <cell r="J109">
            <v>0</v>
          </cell>
          <cell r="K109">
            <v>5631.36</v>
          </cell>
          <cell r="L109">
            <v>16894.079999999998</v>
          </cell>
          <cell r="M109">
            <v>0</v>
          </cell>
        </row>
        <row r="110">
          <cell r="B110" t="str">
            <v>Компенсация емкостных токов сети 10 кВ ПС Дружная, доукомплектация яч.№9, 17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B111" t="str">
            <v>Реконструкция ограждения на ПС 220 кВ Дружная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2807.7636299999999</v>
          </cell>
          <cell r="I111">
            <v>0</v>
          </cell>
          <cell r="J111">
            <v>0</v>
          </cell>
          <cell r="K111">
            <v>0</v>
          </cell>
          <cell r="L111">
            <v>840.67635999999993</v>
          </cell>
          <cell r="M111">
            <v>0</v>
          </cell>
        </row>
        <row r="112">
          <cell r="B112" t="str">
            <v>Реконструкция ограждения на ПС 220 кВ Правобережная</v>
          </cell>
          <cell r="C112">
            <v>1083.29187</v>
          </cell>
          <cell r="D112">
            <v>0</v>
          </cell>
          <cell r="E112">
            <v>0</v>
          </cell>
          <cell r="F112">
            <v>0</v>
          </cell>
          <cell r="G112">
            <v>3588.8106499999999</v>
          </cell>
          <cell r="I112">
            <v>0</v>
          </cell>
          <cell r="J112">
            <v>0</v>
          </cell>
          <cell r="K112">
            <v>0</v>
          </cell>
          <cell r="L112">
            <v>1716.6225400000001</v>
          </cell>
          <cell r="M112">
            <v>0</v>
          </cell>
        </row>
        <row r="113">
          <cell r="B113" t="str">
            <v>Реконструкция ограждения на ПС 220 кВ Строительная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19.487490000000001</v>
          </cell>
          <cell r="I113">
            <v>0</v>
          </cell>
          <cell r="J113">
            <v>0</v>
          </cell>
          <cell r="K113">
            <v>0</v>
          </cell>
          <cell r="L113">
            <v>665.71632999999997</v>
          </cell>
          <cell r="M113">
            <v>0</v>
          </cell>
        </row>
        <row r="114">
          <cell r="B114" t="str">
            <v>Замена промежуточной опоры №90 ВЛ 220 кВ Новосибирская ТЭЦ-3 – Дружная I цепь с отпайкой на ПС Тепличная на анкерно-угловую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I114">
            <v>6202.4395700000005</v>
          </cell>
          <cell r="J114">
            <v>0</v>
          </cell>
          <cell r="K114">
            <v>6202.4395700000005</v>
          </cell>
          <cell r="L114">
            <v>0</v>
          </cell>
          <cell r="M114">
            <v>0</v>
          </cell>
        </row>
        <row r="115">
          <cell r="B115" t="str">
            <v>Техническое перевооружение защит ЗРУ-10 кВ на ПС 220 кВ Южная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2935.0376299999998</v>
          </cell>
          <cell r="I115">
            <v>0</v>
          </cell>
          <cell r="J115">
            <v>0</v>
          </cell>
          <cell r="K115">
            <v>0</v>
          </cell>
          <cell r="L115">
            <v>1655.2930199999998</v>
          </cell>
          <cell r="M115">
            <v>0</v>
          </cell>
        </row>
        <row r="116">
          <cell r="B116" t="str">
            <v>Замена промежуточной опоры №139/5 ВЛ 220 кВ Заря - Правобережная (236), Новосибирская ТЭЦ-3 - Отрадная (237) на анкерно-угловую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B117" t="str">
            <v>Производственная база со складским и гаражным хозяйством</v>
          </cell>
          <cell r="C117">
            <v>10.22306</v>
          </cell>
          <cell r="D117">
            <v>0</v>
          </cell>
          <cell r="E117">
            <v>7.49465</v>
          </cell>
          <cell r="F117">
            <v>0</v>
          </cell>
          <cell r="G117">
            <v>19674.563009999998</v>
          </cell>
          <cell r="I117">
            <v>0</v>
          </cell>
          <cell r="J117">
            <v>51.31440684473759</v>
          </cell>
          <cell r="K117">
            <v>51.31440684473759</v>
          </cell>
          <cell r="L117">
            <v>13.642049999999999</v>
          </cell>
          <cell r="M117">
            <v>28.113352855013304</v>
          </cell>
        </row>
        <row r="118">
          <cell r="B118" t="str">
            <v>Техническое перевооружение системы телемеханики на ПС 220 кВ Строительная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660.41499999999996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</row>
        <row r="119">
          <cell r="B119" t="str">
            <v>Техническое перевооружение системы телемеханики и регистратора аварийных событий на ПС 220 кВ Чулымская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563.06500000000005</v>
          </cell>
          <cell r="I119">
            <v>544.79999999999995</v>
          </cell>
          <cell r="J119">
            <v>0</v>
          </cell>
          <cell r="K119">
            <v>544.79999999999995</v>
          </cell>
          <cell r="L119">
            <v>817.19999999999993</v>
          </cell>
          <cell r="M119">
            <v>0</v>
          </cell>
        </row>
        <row r="120">
          <cell r="B120" t="str">
            <v>Реконструкция ПС 220 кВ Татарская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I120">
            <v>-2593.2440499999998</v>
          </cell>
          <cell r="J120">
            <v>0</v>
          </cell>
          <cell r="K120">
            <v>-2593.2440499999998</v>
          </cell>
          <cell r="L120">
            <v>0</v>
          </cell>
          <cell r="M120">
            <v>0</v>
          </cell>
        </row>
        <row r="121">
          <cell r="B121" t="str">
            <v>Техническое перевооружение защит ЗРУ-10 кВ на ПС 220 кВ Дружная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I121">
            <v>458.79645000000005</v>
          </cell>
          <cell r="J121">
            <v>0</v>
          </cell>
          <cell r="K121">
            <v>458.79645000000005</v>
          </cell>
          <cell r="L121">
            <v>229.39823000000001</v>
          </cell>
          <cell r="M121">
            <v>0</v>
          </cell>
        </row>
        <row r="122">
          <cell r="B122" t="str">
            <v>Установка рекламной продукции на фасад здания Советской 3А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I122">
            <v>26.832000000000001</v>
          </cell>
          <cell r="J122">
            <v>0</v>
          </cell>
          <cell r="K122">
            <v>26.832000000000001</v>
          </cell>
          <cell r="L122">
            <v>0</v>
          </cell>
          <cell r="M122">
            <v>0</v>
          </cell>
        </row>
        <row r="123">
          <cell r="B123" t="str">
            <v>Программа внедрения и модернизации АИИС КУЭ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0.68223999999999996</v>
          </cell>
          <cell r="M123">
            <v>0</v>
          </cell>
        </row>
        <row r="124">
          <cell r="B124" t="str">
            <v>Затраты на персонал, осуществляющий инвестиционную деятельность в обществе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B125" t="str">
            <v>Приобретение ОС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I125">
            <v>4295.9999900000003</v>
          </cell>
          <cell r="J125">
            <v>0</v>
          </cell>
          <cell r="K125">
            <v>4295.9999900000003</v>
          </cell>
          <cell r="L125">
            <v>0</v>
          </cell>
          <cell r="M125">
            <v>0</v>
          </cell>
        </row>
        <row r="126">
          <cell r="B126" t="str">
            <v>Объекты НЗС (Строительство новых объектов)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5166.4297500000002</v>
          </cell>
          <cell r="M126">
            <v>0</v>
          </cell>
        </row>
        <row r="127">
          <cell r="B127" t="str">
            <v>Проекты, завершенные до 2021 года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3275.7661699999999</v>
          </cell>
          <cell r="M1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5:CU147"/>
  <sheetViews>
    <sheetView tabSelected="1" view="pageBreakPreview" topLeftCell="A18" zoomScale="55" zoomScaleNormal="55" zoomScaleSheetLayoutView="55" workbookViewId="0">
      <pane xSplit="3" ySplit="16" topLeftCell="D34" activePane="bottomRight" state="frozen"/>
      <selection activeCell="A18" sqref="A18"/>
      <selection pane="topRight" activeCell="D18" sqref="D18"/>
      <selection pane="bottomLeft" activeCell="A34" sqref="A34"/>
      <selection pane="bottomRight" activeCell="O43" sqref="O43"/>
    </sheetView>
  </sheetViews>
  <sheetFormatPr defaultRowHeight="15.75" x14ac:dyDescent="0.25"/>
  <cols>
    <col min="1" max="1" width="10.5" style="1" customWidth="1"/>
    <col min="2" max="2" width="35.75" style="1" customWidth="1"/>
    <col min="3" max="3" width="16.875" style="1" customWidth="1"/>
    <col min="4" max="4" width="14.75" style="1" customWidth="1"/>
    <col min="5" max="5" width="12" style="2" customWidth="1"/>
    <col min="6" max="6" width="10" style="2" customWidth="1"/>
    <col min="7" max="7" width="14.875" style="2" customWidth="1"/>
    <col min="8" max="9" width="10" style="2" customWidth="1"/>
    <col min="10" max="10" width="11.375" style="2" customWidth="1"/>
    <col min="11" max="11" width="10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8.625" style="2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44.875" style="1" customWidth="1"/>
    <col min="57" max="57" width="38.3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5" spans="55:55" ht="18.75" x14ac:dyDescent="0.25">
      <c r="BC15" s="3" t="s">
        <v>0</v>
      </c>
    </row>
    <row r="16" spans="55:55" ht="18.75" x14ac:dyDescent="0.3">
      <c r="BC16" s="4" t="s">
        <v>1</v>
      </c>
    </row>
    <row r="17" spans="1:99" ht="18.75" x14ac:dyDescent="0.3">
      <c r="BC17" s="4" t="s">
        <v>2</v>
      </c>
    </row>
    <row r="18" spans="1:99" ht="18.75" x14ac:dyDescent="0.3">
      <c r="A18" s="80" t="s">
        <v>3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  <c r="BP18" s="6"/>
      <c r="BQ18" s="6"/>
      <c r="BR18" s="6"/>
      <c r="BS18" s="6"/>
      <c r="BT18" s="6"/>
      <c r="BU18" s="6"/>
      <c r="BV18" s="6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</row>
    <row r="19" spans="1:99" s="9" customFormat="1" ht="18.75" customHeight="1" x14ac:dyDescent="0.3">
      <c r="A19" s="81" t="s">
        <v>221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"/>
      <c r="BE19" s="8"/>
    </row>
    <row r="20" spans="1:99" s="9" customFormat="1" ht="18.75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8"/>
      <c r="BE20" s="8"/>
    </row>
    <row r="21" spans="1:99" ht="18.75" x14ac:dyDescent="0.25">
      <c r="A21" s="82" t="s">
        <v>144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</row>
    <row r="22" spans="1:99" x14ac:dyDescent="0.25">
      <c r="A22" s="83" t="s">
        <v>4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</row>
    <row r="23" spans="1:99" ht="18.75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7"/>
      <c r="BD23" s="6"/>
      <c r="BE23" s="7"/>
      <c r="BF23" s="6"/>
      <c r="BG23" s="6"/>
      <c r="BH23" s="6"/>
      <c r="BI23" s="6"/>
      <c r="BJ23" s="6"/>
      <c r="BK23" s="6"/>
      <c r="BL23" s="6"/>
      <c r="BM23" s="4"/>
      <c r="BN23" s="6"/>
      <c r="BO23" s="7"/>
      <c r="BP23" s="7"/>
      <c r="BQ23" s="7"/>
      <c r="BR23" s="6"/>
      <c r="BS23" s="6"/>
      <c r="BT23" s="6"/>
      <c r="BU23" s="6"/>
      <c r="BV23" s="6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</row>
    <row r="24" spans="1:99" ht="18.75" x14ac:dyDescent="0.3">
      <c r="A24" s="80" t="s">
        <v>214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7"/>
      <c r="CT24" s="7"/>
      <c r="CU24" s="7"/>
    </row>
    <row r="25" spans="1:9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5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63"/>
      <c r="AS25" s="13"/>
      <c r="AT25" s="13"/>
      <c r="AU25" s="13"/>
      <c r="AV25" s="50"/>
      <c r="AW25" s="50"/>
      <c r="AX25" s="51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7"/>
      <c r="CT25" s="7"/>
      <c r="CU25" s="7"/>
    </row>
    <row r="26" spans="1:99" ht="18.75" x14ac:dyDescent="0.3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</row>
    <row r="27" spans="1:99" x14ac:dyDescent="0.25">
      <c r="A27" s="75" t="s">
        <v>5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</row>
    <row r="28" spans="1:99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</row>
    <row r="29" spans="1:99" ht="29.45" customHeight="1" x14ac:dyDescent="0.25">
      <c r="A29" s="77" t="s">
        <v>6</v>
      </c>
      <c r="B29" s="78" t="s">
        <v>7</v>
      </c>
      <c r="C29" s="73" t="s">
        <v>8</v>
      </c>
      <c r="D29" s="78" t="s">
        <v>215</v>
      </c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 t="s">
        <v>216</v>
      </c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E29" s="25"/>
      <c r="BF29" s="25"/>
      <c r="BG29" s="25"/>
      <c r="BH29" s="25"/>
      <c r="BI29" s="25"/>
    </row>
    <row r="30" spans="1:99" ht="21.6" customHeight="1" x14ac:dyDescent="0.25">
      <c r="A30" s="77"/>
      <c r="B30" s="78"/>
      <c r="C30" s="79"/>
      <c r="D30" s="54" t="s">
        <v>9</v>
      </c>
      <c r="E30" s="68" t="s">
        <v>10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70"/>
      <c r="AD30" s="54" t="s">
        <v>9</v>
      </c>
      <c r="AE30" s="68" t="s">
        <v>10</v>
      </c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70"/>
      <c r="BE30" s="24"/>
      <c r="BF30" s="24"/>
      <c r="BG30" s="24"/>
      <c r="BH30" s="24"/>
      <c r="BI30" s="24"/>
      <c r="BK30" s="24"/>
      <c r="BL30" s="24"/>
      <c r="BM30" s="24"/>
      <c r="BN30" s="24"/>
      <c r="BO30" s="24"/>
    </row>
    <row r="31" spans="1:99" x14ac:dyDescent="0.25">
      <c r="A31" s="77"/>
      <c r="B31" s="78"/>
      <c r="C31" s="79"/>
      <c r="D31" s="73" t="s">
        <v>11</v>
      </c>
      <c r="E31" s="68" t="s">
        <v>11</v>
      </c>
      <c r="F31" s="69"/>
      <c r="G31" s="69"/>
      <c r="H31" s="69"/>
      <c r="I31" s="70"/>
      <c r="J31" s="71" t="s">
        <v>12</v>
      </c>
      <c r="K31" s="71"/>
      <c r="L31" s="71"/>
      <c r="M31" s="71"/>
      <c r="N31" s="71"/>
      <c r="O31" s="71" t="s">
        <v>13</v>
      </c>
      <c r="P31" s="71"/>
      <c r="Q31" s="71"/>
      <c r="R31" s="71"/>
      <c r="S31" s="71"/>
      <c r="T31" s="71" t="s">
        <v>14</v>
      </c>
      <c r="U31" s="71"/>
      <c r="V31" s="71"/>
      <c r="W31" s="71"/>
      <c r="X31" s="71"/>
      <c r="Y31" s="72" t="s">
        <v>15</v>
      </c>
      <c r="Z31" s="72"/>
      <c r="AA31" s="72"/>
      <c r="AB31" s="72"/>
      <c r="AC31" s="72"/>
      <c r="AD31" s="73" t="s">
        <v>11</v>
      </c>
      <c r="AE31" s="68" t="s">
        <v>11</v>
      </c>
      <c r="AF31" s="69"/>
      <c r="AG31" s="69"/>
      <c r="AH31" s="69"/>
      <c r="AI31" s="70"/>
      <c r="AJ31" s="71" t="s">
        <v>12</v>
      </c>
      <c r="AK31" s="71"/>
      <c r="AL31" s="71"/>
      <c r="AM31" s="71"/>
      <c r="AN31" s="71"/>
      <c r="AO31" s="71" t="s">
        <v>13</v>
      </c>
      <c r="AP31" s="71"/>
      <c r="AQ31" s="71"/>
      <c r="AR31" s="71"/>
      <c r="AS31" s="71"/>
      <c r="AT31" s="71" t="s">
        <v>14</v>
      </c>
      <c r="AU31" s="71"/>
      <c r="AV31" s="71"/>
      <c r="AW31" s="71"/>
      <c r="AX31" s="71"/>
      <c r="AY31" s="72" t="s">
        <v>15</v>
      </c>
      <c r="AZ31" s="72"/>
      <c r="BA31" s="72"/>
      <c r="BB31" s="72"/>
      <c r="BC31" s="72"/>
    </row>
    <row r="32" spans="1:99" ht="106.15" customHeight="1" x14ac:dyDescent="0.25">
      <c r="A32" s="77"/>
      <c r="B32" s="78"/>
      <c r="C32" s="74"/>
      <c r="D32" s="74"/>
      <c r="E32" s="15" t="s">
        <v>16</v>
      </c>
      <c r="F32" s="15" t="s">
        <v>17</v>
      </c>
      <c r="G32" s="15" t="s">
        <v>18</v>
      </c>
      <c r="H32" s="15" t="s">
        <v>19</v>
      </c>
      <c r="I32" s="15" t="s">
        <v>20</v>
      </c>
      <c r="J32" s="15" t="s">
        <v>16</v>
      </c>
      <c r="K32" s="15" t="s">
        <v>17</v>
      </c>
      <c r="L32" s="15" t="s">
        <v>18</v>
      </c>
      <c r="M32" s="15" t="s">
        <v>19</v>
      </c>
      <c r="N32" s="15" t="s">
        <v>20</v>
      </c>
      <c r="O32" s="15" t="s">
        <v>16</v>
      </c>
      <c r="P32" s="15" t="s">
        <v>17</v>
      </c>
      <c r="Q32" s="15" t="s">
        <v>18</v>
      </c>
      <c r="R32" s="15" t="s">
        <v>19</v>
      </c>
      <c r="S32" s="15" t="s">
        <v>20</v>
      </c>
      <c r="T32" s="15" t="s">
        <v>16</v>
      </c>
      <c r="U32" s="15" t="s">
        <v>17</v>
      </c>
      <c r="V32" s="15" t="s">
        <v>18</v>
      </c>
      <c r="W32" s="15" t="s">
        <v>19</v>
      </c>
      <c r="X32" s="15" t="s">
        <v>20</v>
      </c>
      <c r="Y32" s="15" t="s">
        <v>16</v>
      </c>
      <c r="Z32" s="15" t="s">
        <v>17</v>
      </c>
      <c r="AA32" s="15" t="s">
        <v>18</v>
      </c>
      <c r="AB32" s="15" t="s">
        <v>19</v>
      </c>
      <c r="AC32" s="15" t="s">
        <v>20</v>
      </c>
      <c r="AD32" s="74"/>
      <c r="AE32" s="15" t="s">
        <v>16</v>
      </c>
      <c r="AF32" s="15" t="s">
        <v>17</v>
      </c>
      <c r="AG32" s="15" t="s">
        <v>18</v>
      </c>
      <c r="AH32" s="15" t="s">
        <v>19</v>
      </c>
      <c r="AI32" s="15" t="s">
        <v>20</v>
      </c>
      <c r="AJ32" s="15" t="s">
        <v>16</v>
      </c>
      <c r="AK32" s="15" t="s">
        <v>17</v>
      </c>
      <c r="AL32" s="15" t="s">
        <v>18</v>
      </c>
      <c r="AM32" s="15" t="s">
        <v>19</v>
      </c>
      <c r="AN32" s="15" t="s">
        <v>20</v>
      </c>
      <c r="AO32" s="15" t="s">
        <v>16</v>
      </c>
      <c r="AP32" s="15" t="s">
        <v>17</v>
      </c>
      <c r="AQ32" s="15" t="s">
        <v>18</v>
      </c>
      <c r="AR32" s="15" t="s">
        <v>19</v>
      </c>
      <c r="AS32" s="15" t="s">
        <v>20</v>
      </c>
      <c r="AT32" s="15" t="s">
        <v>16</v>
      </c>
      <c r="AU32" s="15" t="s">
        <v>17</v>
      </c>
      <c r="AV32" s="15" t="s">
        <v>18</v>
      </c>
      <c r="AW32" s="15" t="s">
        <v>19</v>
      </c>
      <c r="AX32" s="15" t="s">
        <v>20</v>
      </c>
      <c r="AY32" s="15" t="s">
        <v>16</v>
      </c>
      <c r="AZ32" s="15" t="s">
        <v>17</v>
      </c>
      <c r="BA32" s="15" t="s">
        <v>18</v>
      </c>
      <c r="BB32" s="15" t="s">
        <v>19</v>
      </c>
      <c r="BC32" s="15" t="s">
        <v>20</v>
      </c>
    </row>
    <row r="33" spans="1:94" s="18" customFormat="1" x14ac:dyDescent="0.25">
      <c r="A33" s="16">
        <v>1</v>
      </c>
      <c r="B33" s="17">
        <v>2</v>
      </c>
      <c r="C33" s="17">
        <f>B33+1</f>
        <v>3</v>
      </c>
      <c r="D33" s="17">
        <v>4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7" t="s">
        <v>26</v>
      </c>
      <c r="K33" s="17" t="s">
        <v>27</v>
      </c>
      <c r="L33" s="17" t="s">
        <v>28</v>
      </c>
      <c r="M33" s="17" t="s">
        <v>29</v>
      </c>
      <c r="N33" s="17" t="s">
        <v>30</v>
      </c>
      <c r="O33" s="17" t="s">
        <v>31</v>
      </c>
      <c r="P33" s="17" t="s">
        <v>32</v>
      </c>
      <c r="Q33" s="17" t="s">
        <v>33</v>
      </c>
      <c r="R33" s="17" t="s">
        <v>34</v>
      </c>
      <c r="S33" s="17" t="s">
        <v>35</v>
      </c>
      <c r="T33" s="17" t="s">
        <v>36</v>
      </c>
      <c r="U33" s="17" t="s">
        <v>37</v>
      </c>
      <c r="V33" s="17" t="s">
        <v>38</v>
      </c>
      <c r="W33" s="17" t="s">
        <v>39</v>
      </c>
      <c r="X33" s="17" t="s">
        <v>40</v>
      </c>
      <c r="Y33" s="17" t="s">
        <v>41</v>
      </c>
      <c r="Z33" s="17" t="s">
        <v>42</v>
      </c>
      <c r="AA33" s="17" t="s">
        <v>43</v>
      </c>
      <c r="AB33" s="17" t="s">
        <v>44</v>
      </c>
      <c r="AC33" s="17" t="s">
        <v>45</v>
      </c>
      <c r="AD33" s="17">
        <v>6</v>
      </c>
      <c r="AE33" s="17" t="s">
        <v>46</v>
      </c>
      <c r="AF33" s="17" t="s">
        <v>47</v>
      </c>
      <c r="AG33" s="17" t="s">
        <v>48</v>
      </c>
      <c r="AH33" s="17" t="s">
        <v>49</v>
      </c>
      <c r="AI33" s="17" t="s">
        <v>50</v>
      </c>
      <c r="AJ33" s="17" t="s">
        <v>51</v>
      </c>
      <c r="AK33" s="17" t="s">
        <v>52</v>
      </c>
      <c r="AL33" s="17" t="s">
        <v>53</v>
      </c>
      <c r="AM33" s="17" t="s">
        <v>54</v>
      </c>
      <c r="AN33" s="17" t="s">
        <v>55</v>
      </c>
      <c r="AO33" s="17" t="s">
        <v>56</v>
      </c>
      <c r="AP33" s="17" t="s">
        <v>57</v>
      </c>
      <c r="AQ33" s="17" t="s">
        <v>58</v>
      </c>
      <c r="AR33" s="17" t="s">
        <v>59</v>
      </c>
      <c r="AS33" s="17" t="s">
        <v>60</v>
      </c>
      <c r="AT33" s="17" t="s">
        <v>61</v>
      </c>
      <c r="AU33" s="17" t="s">
        <v>62</v>
      </c>
      <c r="AV33" s="17" t="s">
        <v>63</v>
      </c>
      <c r="AW33" s="17" t="s">
        <v>64</v>
      </c>
      <c r="AX33" s="17" t="s">
        <v>65</v>
      </c>
      <c r="AY33" s="17" t="s">
        <v>66</v>
      </c>
      <c r="AZ33" s="17" t="s">
        <v>67</v>
      </c>
      <c r="BA33" s="17" t="s">
        <v>68</v>
      </c>
      <c r="BB33" s="17" t="s">
        <v>69</v>
      </c>
      <c r="BC33" s="17" t="s">
        <v>70</v>
      </c>
    </row>
    <row r="34" spans="1:94" s="18" customFormat="1" ht="31.5" x14ac:dyDescent="0.25">
      <c r="A34" s="26" t="s">
        <v>72</v>
      </c>
      <c r="B34" s="27" t="s">
        <v>71</v>
      </c>
      <c r="C34" s="28" t="s">
        <v>73</v>
      </c>
      <c r="D34" s="55">
        <v>0</v>
      </c>
      <c r="E34" s="55">
        <f>J34+O34+T34+Y34</f>
        <v>248.350562072</v>
      </c>
      <c r="F34" s="55">
        <f t="shared" ref="F34" si="0">K34+P34+U34+Z34</f>
        <v>8.3951303799999994</v>
      </c>
      <c r="G34" s="55">
        <f t="shared" ref="G34" si="1">L34+Q34+V34+AA34</f>
        <v>133.90114585999999</v>
      </c>
      <c r="H34" s="55">
        <f t="shared" ref="H34" si="2">M34+R34+W34+AB34</f>
        <v>96.61112</v>
      </c>
      <c r="I34" s="55">
        <f t="shared" ref="I34" si="3">N34+S34+X34+AC34</f>
        <v>9.443165832</v>
      </c>
      <c r="J34" s="64">
        <f>SUM(K34:N34)</f>
        <v>188.10895253199999</v>
      </c>
      <c r="K34" s="55">
        <f t="shared" ref="K34:AC34" si="4">SUM(K35:K40)</f>
        <v>1.989333</v>
      </c>
      <c r="L34" s="55">
        <f t="shared" si="4"/>
        <v>107.39602427999999</v>
      </c>
      <c r="M34" s="55">
        <f t="shared" si="4"/>
        <v>71.260040000000004</v>
      </c>
      <c r="N34" s="55">
        <f t="shared" si="4"/>
        <v>7.4635552520000008</v>
      </c>
      <c r="O34" s="55">
        <f>SUM(P34:S34)</f>
        <v>60.241609539999999</v>
      </c>
      <c r="P34" s="55">
        <f t="shared" si="4"/>
        <v>6.4057973799999992</v>
      </c>
      <c r="Q34" s="55">
        <f t="shared" si="4"/>
        <v>26.505121580000001</v>
      </c>
      <c r="R34" s="55">
        <f t="shared" si="4"/>
        <v>25.351079999999996</v>
      </c>
      <c r="S34" s="55">
        <f t="shared" si="4"/>
        <v>1.9796105799999999</v>
      </c>
      <c r="T34" s="55">
        <f>SUM(U34:X34)</f>
        <v>0</v>
      </c>
      <c r="U34" s="55">
        <f t="shared" si="4"/>
        <v>0</v>
      </c>
      <c r="V34" s="55">
        <f t="shared" si="4"/>
        <v>0</v>
      </c>
      <c r="W34" s="55">
        <f t="shared" si="4"/>
        <v>0</v>
      </c>
      <c r="X34" s="55">
        <f t="shared" si="4"/>
        <v>0</v>
      </c>
      <c r="Y34" s="55">
        <f>SUM(Z34:AC34)</f>
        <v>0</v>
      </c>
      <c r="Z34" s="55">
        <f t="shared" si="4"/>
        <v>0</v>
      </c>
      <c r="AA34" s="55">
        <f t="shared" si="4"/>
        <v>0</v>
      </c>
      <c r="AB34" s="55">
        <f t="shared" si="4"/>
        <v>0</v>
      </c>
      <c r="AC34" s="55">
        <f t="shared" si="4"/>
        <v>0</v>
      </c>
      <c r="AD34" s="55">
        <v>0</v>
      </c>
      <c r="AE34" s="55">
        <f>AJ34+AO34+AT34+AY34</f>
        <v>65.077862199999998</v>
      </c>
      <c r="AF34" s="55">
        <f t="shared" ref="AF34:AI34" si="5">AK34+AP34+AU34+AZ34</f>
        <v>1.1396894199999998</v>
      </c>
      <c r="AG34" s="55">
        <f t="shared" si="5"/>
        <v>9.6179938200000006</v>
      </c>
      <c r="AH34" s="55">
        <f t="shared" si="5"/>
        <v>12.472007349999998</v>
      </c>
      <c r="AI34" s="55">
        <f t="shared" si="5"/>
        <v>41.848171610000001</v>
      </c>
      <c r="AJ34" s="55">
        <f>SUM(AK34:AN34)</f>
        <v>39.030461500000001</v>
      </c>
      <c r="AK34" s="55">
        <f t="shared" ref="AK34:BC34" si="6">SUM(AK35:AK40)</f>
        <v>8.4466369999999999E-2</v>
      </c>
      <c r="AL34" s="55">
        <f t="shared" si="6"/>
        <v>0</v>
      </c>
      <c r="AM34" s="55">
        <f t="shared" si="6"/>
        <v>0</v>
      </c>
      <c r="AN34" s="55">
        <f t="shared" si="6"/>
        <v>38.94599513</v>
      </c>
      <c r="AO34" s="55">
        <f>SUM(AP34:AS34)</f>
        <v>26.047400700000001</v>
      </c>
      <c r="AP34" s="55">
        <f t="shared" si="6"/>
        <v>1.0552230499999999</v>
      </c>
      <c r="AQ34" s="55">
        <f t="shared" si="6"/>
        <v>9.6179938200000006</v>
      </c>
      <c r="AR34" s="55">
        <f t="shared" si="6"/>
        <v>12.472007349999998</v>
      </c>
      <c r="AS34" s="55">
        <f t="shared" si="6"/>
        <v>2.9021764800000023</v>
      </c>
      <c r="AT34" s="55">
        <f>SUM(AU34:AX34)</f>
        <v>0</v>
      </c>
      <c r="AU34" s="55">
        <f t="shared" si="6"/>
        <v>0</v>
      </c>
      <c r="AV34" s="55">
        <f t="shared" si="6"/>
        <v>0</v>
      </c>
      <c r="AW34" s="55">
        <f t="shared" si="6"/>
        <v>0</v>
      </c>
      <c r="AX34" s="64">
        <f t="shared" si="6"/>
        <v>0</v>
      </c>
      <c r="AY34" s="55">
        <f>SUM(AZ34:BC34)</f>
        <v>0</v>
      </c>
      <c r="AZ34" s="55">
        <f t="shared" si="6"/>
        <v>0</v>
      </c>
      <c r="BA34" s="55">
        <f t="shared" si="6"/>
        <v>0</v>
      </c>
      <c r="BB34" s="55">
        <f t="shared" si="6"/>
        <v>0</v>
      </c>
      <c r="BC34" s="55">
        <f t="shared" si="6"/>
        <v>0</v>
      </c>
      <c r="BF34" s="24"/>
    </row>
    <row r="35" spans="1:94" ht="31.5" x14ac:dyDescent="0.25">
      <c r="A35" s="29" t="s">
        <v>74</v>
      </c>
      <c r="B35" s="30" t="s">
        <v>75</v>
      </c>
      <c r="C35" s="31" t="s">
        <v>73</v>
      </c>
      <c r="D35" s="56">
        <v>0</v>
      </c>
      <c r="E35" s="56">
        <f>E42</f>
        <v>6.2024395700000001</v>
      </c>
      <c r="F35" s="56">
        <f t="shared" ref="F35:BC35" si="7">F42</f>
        <v>0</v>
      </c>
      <c r="G35" s="56">
        <f t="shared" si="7"/>
        <v>6.2024395700000001</v>
      </c>
      <c r="H35" s="56">
        <f t="shared" si="7"/>
        <v>0</v>
      </c>
      <c r="I35" s="56">
        <f t="shared" si="7"/>
        <v>0</v>
      </c>
      <c r="J35" s="56">
        <f t="shared" ref="J35:J98" si="8">SUM(K35:N35)</f>
        <v>6.2024395700000001</v>
      </c>
      <c r="K35" s="56">
        <f t="shared" si="7"/>
        <v>0</v>
      </c>
      <c r="L35" s="56">
        <f t="shared" si="7"/>
        <v>6.2024395700000001</v>
      </c>
      <c r="M35" s="56">
        <f t="shared" si="7"/>
        <v>0</v>
      </c>
      <c r="N35" s="56">
        <f t="shared" si="7"/>
        <v>0</v>
      </c>
      <c r="O35" s="56">
        <f t="shared" si="7"/>
        <v>0</v>
      </c>
      <c r="P35" s="56">
        <f t="shared" si="7"/>
        <v>0</v>
      </c>
      <c r="Q35" s="56">
        <f t="shared" si="7"/>
        <v>0</v>
      </c>
      <c r="R35" s="56">
        <f t="shared" si="7"/>
        <v>0</v>
      </c>
      <c r="S35" s="56">
        <f t="shared" si="7"/>
        <v>0</v>
      </c>
      <c r="T35" s="56">
        <f t="shared" si="7"/>
        <v>0</v>
      </c>
      <c r="U35" s="56">
        <f t="shared" si="7"/>
        <v>0</v>
      </c>
      <c r="V35" s="56">
        <f t="shared" si="7"/>
        <v>0</v>
      </c>
      <c r="W35" s="56">
        <f t="shared" si="7"/>
        <v>0</v>
      </c>
      <c r="X35" s="56">
        <f t="shared" si="7"/>
        <v>0</v>
      </c>
      <c r="Y35" s="56">
        <f t="shared" si="7"/>
        <v>0</v>
      </c>
      <c r="Z35" s="56">
        <f t="shared" si="7"/>
        <v>0</v>
      </c>
      <c r="AA35" s="56">
        <f t="shared" si="7"/>
        <v>0</v>
      </c>
      <c r="AB35" s="56">
        <f t="shared" si="7"/>
        <v>0</v>
      </c>
      <c r="AC35" s="56">
        <f t="shared" si="7"/>
        <v>0</v>
      </c>
      <c r="AD35" s="56">
        <f t="shared" si="7"/>
        <v>0</v>
      </c>
      <c r="AE35" s="56">
        <f t="shared" si="7"/>
        <v>0</v>
      </c>
      <c r="AF35" s="56">
        <f t="shared" si="7"/>
        <v>0</v>
      </c>
      <c r="AG35" s="56">
        <f t="shared" si="7"/>
        <v>0</v>
      </c>
      <c r="AH35" s="56">
        <f t="shared" si="7"/>
        <v>0</v>
      </c>
      <c r="AI35" s="56">
        <f t="shared" si="7"/>
        <v>0</v>
      </c>
      <c r="AJ35" s="56">
        <f t="shared" si="7"/>
        <v>0</v>
      </c>
      <c r="AK35" s="56">
        <f t="shared" si="7"/>
        <v>0</v>
      </c>
      <c r="AL35" s="56">
        <f t="shared" si="7"/>
        <v>0</v>
      </c>
      <c r="AM35" s="56">
        <f t="shared" si="7"/>
        <v>0</v>
      </c>
      <c r="AN35" s="56">
        <f t="shared" si="7"/>
        <v>0</v>
      </c>
      <c r="AO35" s="56">
        <f t="shared" si="7"/>
        <v>0</v>
      </c>
      <c r="AP35" s="56">
        <f t="shared" si="7"/>
        <v>0</v>
      </c>
      <c r="AQ35" s="56">
        <f t="shared" si="7"/>
        <v>0</v>
      </c>
      <c r="AR35" s="56">
        <f t="shared" si="7"/>
        <v>0</v>
      </c>
      <c r="AS35" s="56">
        <f t="shared" si="7"/>
        <v>0</v>
      </c>
      <c r="AT35" s="56">
        <f t="shared" si="7"/>
        <v>0</v>
      </c>
      <c r="AU35" s="56">
        <f t="shared" si="7"/>
        <v>0</v>
      </c>
      <c r="AV35" s="56">
        <f t="shared" si="7"/>
        <v>0</v>
      </c>
      <c r="AW35" s="56">
        <f t="shared" si="7"/>
        <v>0</v>
      </c>
      <c r="AX35" s="56">
        <f t="shared" si="7"/>
        <v>0</v>
      </c>
      <c r="AY35" s="56">
        <f t="shared" si="7"/>
        <v>0</v>
      </c>
      <c r="AZ35" s="56">
        <f t="shared" si="7"/>
        <v>0</v>
      </c>
      <c r="BA35" s="56">
        <f t="shared" si="7"/>
        <v>0</v>
      </c>
      <c r="BB35" s="56">
        <f t="shared" si="7"/>
        <v>0</v>
      </c>
      <c r="BC35" s="56">
        <f t="shared" si="7"/>
        <v>0</v>
      </c>
      <c r="BD35" s="18"/>
      <c r="BF35" s="24"/>
    </row>
    <row r="36" spans="1:94" ht="31.5" x14ac:dyDescent="0.25">
      <c r="A36" s="29" t="s">
        <v>76</v>
      </c>
      <c r="B36" s="30" t="s">
        <v>77</v>
      </c>
      <c r="C36" s="31" t="s">
        <v>73</v>
      </c>
      <c r="D36" s="56">
        <v>0</v>
      </c>
      <c r="E36" s="56">
        <f>E67</f>
        <v>220.15948086230023</v>
      </c>
      <c r="F36" s="56">
        <f t="shared" ref="F36:BC36" si="9">F67</f>
        <v>8.3951303799999994</v>
      </c>
      <c r="G36" s="56">
        <f t="shared" si="9"/>
        <v>110.09913444999999</v>
      </c>
      <c r="H36" s="56">
        <f t="shared" si="9"/>
        <v>96.61112</v>
      </c>
      <c r="I36" s="56">
        <f t="shared" si="9"/>
        <v>5.0540960323002491</v>
      </c>
      <c r="J36" s="56">
        <f t="shared" si="8"/>
        <v>171.79247648515528</v>
      </c>
      <c r="K36" s="56">
        <f t="shared" si="9"/>
        <v>1.989333</v>
      </c>
      <c r="L36" s="56">
        <f t="shared" si="9"/>
        <v>95.426862630000002</v>
      </c>
      <c r="M36" s="56">
        <f t="shared" si="9"/>
        <v>71.260040000000004</v>
      </c>
      <c r="N36" s="56">
        <f t="shared" si="9"/>
        <v>3.1162408551552625</v>
      </c>
      <c r="O36" s="56">
        <f t="shared" si="9"/>
        <v>48.36700437714498</v>
      </c>
      <c r="P36" s="56">
        <f t="shared" si="9"/>
        <v>6.4057973799999992</v>
      </c>
      <c r="Q36" s="56">
        <f t="shared" si="9"/>
        <v>14.672271820000001</v>
      </c>
      <c r="R36" s="56">
        <f t="shared" si="9"/>
        <v>25.351079999999996</v>
      </c>
      <c r="S36" s="56">
        <f t="shared" si="9"/>
        <v>1.9378551771449866</v>
      </c>
      <c r="T36" s="56">
        <f t="shared" si="9"/>
        <v>0</v>
      </c>
      <c r="U36" s="56">
        <f t="shared" si="9"/>
        <v>0</v>
      </c>
      <c r="V36" s="56">
        <f t="shared" si="9"/>
        <v>0</v>
      </c>
      <c r="W36" s="56">
        <f t="shared" si="9"/>
        <v>0</v>
      </c>
      <c r="X36" s="56">
        <f t="shared" si="9"/>
        <v>0</v>
      </c>
      <c r="Y36" s="56">
        <f t="shared" si="9"/>
        <v>0</v>
      </c>
      <c r="Z36" s="56">
        <f t="shared" si="9"/>
        <v>0</v>
      </c>
      <c r="AA36" s="56">
        <f t="shared" si="9"/>
        <v>0</v>
      </c>
      <c r="AB36" s="56">
        <f t="shared" si="9"/>
        <v>0</v>
      </c>
      <c r="AC36" s="56">
        <f t="shared" si="9"/>
        <v>0</v>
      </c>
      <c r="AD36" s="56">
        <f t="shared" si="9"/>
        <v>0</v>
      </c>
      <c r="AE36" s="56">
        <f t="shared" si="9"/>
        <v>63.465921399999999</v>
      </c>
      <c r="AF36" s="56">
        <f t="shared" si="9"/>
        <v>1.1396894199999998</v>
      </c>
      <c r="AG36" s="56">
        <f t="shared" si="9"/>
        <v>8.0932767600000002</v>
      </c>
      <c r="AH36" s="56">
        <f t="shared" si="9"/>
        <v>12.472007349999998</v>
      </c>
      <c r="AI36" s="56">
        <f t="shared" si="9"/>
        <v>41.760947870000003</v>
      </c>
      <c r="AJ36" s="56">
        <f t="shared" si="9"/>
        <v>38.979721939999997</v>
      </c>
      <c r="AK36" s="56">
        <f t="shared" si="9"/>
        <v>8.4466369999999999E-2</v>
      </c>
      <c r="AL36" s="56">
        <f t="shared" si="9"/>
        <v>0</v>
      </c>
      <c r="AM36" s="56">
        <f t="shared" si="9"/>
        <v>0</v>
      </c>
      <c r="AN36" s="56">
        <f t="shared" si="9"/>
        <v>38.895255570000003</v>
      </c>
      <c r="AO36" s="56">
        <f t="shared" si="9"/>
        <v>24.486199460000002</v>
      </c>
      <c r="AP36" s="56">
        <f t="shared" si="9"/>
        <v>1.0552230499999999</v>
      </c>
      <c r="AQ36" s="56">
        <f t="shared" si="9"/>
        <v>8.0932767600000002</v>
      </c>
      <c r="AR36" s="56">
        <f t="shared" si="9"/>
        <v>12.472007349999998</v>
      </c>
      <c r="AS36" s="56">
        <f t="shared" si="9"/>
        <v>2.8656923000000023</v>
      </c>
      <c r="AT36" s="56">
        <f t="shared" si="9"/>
        <v>0</v>
      </c>
      <c r="AU36" s="56">
        <f t="shared" si="9"/>
        <v>0</v>
      </c>
      <c r="AV36" s="56">
        <f t="shared" si="9"/>
        <v>0</v>
      </c>
      <c r="AW36" s="56">
        <f t="shared" si="9"/>
        <v>0</v>
      </c>
      <c r="AX36" s="56">
        <f t="shared" si="9"/>
        <v>0</v>
      </c>
      <c r="AY36" s="56">
        <f t="shared" si="9"/>
        <v>0</v>
      </c>
      <c r="AZ36" s="56">
        <f t="shared" si="9"/>
        <v>0</v>
      </c>
      <c r="BA36" s="56">
        <f t="shared" si="9"/>
        <v>0</v>
      </c>
      <c r="BB36" s="56">
        <f t="shared" si="9"/>
        <v>0</v>
      </c>
      <c r="BC36" s="56">
        <f t="shared" si="9"/>
        <v>0</v>
      </c>
      <c r="BD36" s="18"/>
      <c r="BF36" s="24"/>
    </row>
    <row r="37" spans="1:94" ht="78.75" x14ac:dyDescent="0.25">
      <c r="A37" s="29" t="s">
        <v>78</v>
      </c>
      <c r="B37" s="30" t="s">
        <v>79</v>
      </c>
      <c r="C37" s="31" t="s">
        <v>73</v>
      </c>
      <c r="D37" s="56">
        <v>0</v>
      </c>
      <c r="E37" s="56">
        <f>E111</f>
        <v>0</v>
      </c>
      <c r="F37" s="56">
        <f t="shared" ref="F37:BC37" si="10">F111</f>
        <v>0</v>
      </c>
      <c r="G37" s="56">
        <f t="shared" si="10"/>
        <v>0</v>
      </c>
      <c r="H37" s="56">
        <f t="shared" si="10"/>
        <v>0</v>
      </c>
      <c r="I37" s="56">
        <f t="shared" si="10"/>
        <v>0</v>
      </c>
      <c r="J37" s="56">
        <f t="shared" si="8"/>
        <v>0</v>
      </c>
      <c r="K37" s="56">
        <f t="shared" si="10"/>
        <v>0</v>
      </c>
      <c r="L37" s="56">
        <f t="shared" si="10"/>
        <v>0</v>
      </c>
      <c r="M37" s="56">
        <f t="shared" si="10"/>
        <v>0</v>
      </c>
      <c r="N37" s="56">
        <f t="shared" si="10"/>
        <v>0</v>
      </c>
      <c r="O37" s="56">
        <f t="shared" si="10"/>
        <v>0</v>
      </c>
      <c r="P37" s="56">
        <f t="shared" si="10"/>
        <v>0</v>
      </c>
      <c r="Q37" s="56">
        <f t="shared" si="10"/>
        <v>0</v>
      </c>
      <c r="R37" s="56">
        <f t="shared" si="10"/>
        <v>0</v>
      </c>
      <c r="S37" s="56">
        <f t="shared" si="10"/>
        <v>0</v>
      </c>
      <c r="T37" s="56">
        <f t="shared" si="10"/>
        <v>0</v>
      </c>
      <c r="U37" s="56">
        <f t="shared" si="10"/>
        <v>0</v>
      </c>
      <c r="V37" s="56">
        <f t="shared" si="10"/>
        <v>0</v>
      </c>
      <c r="W37" s="56">
        <f t="shared" si="10"/>
        <v>0</v>
      </c>
      <c r="X37" s="56">
        <f t="shared" si="10"/>
        <v>0</v>
      </c>
      <c r="Y37" s="56">
        <f t="shared" si="10"/>
        <v>0</v>
      </c>
      <c r="Z37" s="56">
        <f t="shared" si="10"/>
        <v>0</v>
      </c>
      <c r="AA37" s="56">
        <f t="shared" si="10"/>
        <v>0</v>
      </c>
      <c r="AB37" s="56">
        <f t="shared" si="10"/>
        <v>0</v>
      </c>
      <c r="AC37" s="56">
        <f t="shared" si="10"/>
        <v>0</v>
      </c>
      <c r="AD37" s="56">
        <f t="shared" si="10"/>
        <v>0</v>
      </c>
      <c r="AE37" s="56">
        <f t="shared" si="10"/>
        <v>0</v>
      </c>
      <c r="AF37" s="56">
        <f t="shared" si="10"/>
        <v>0</v>
      </c>
      <c r="AG37" s="56">
        <f t="shared" si="10"/>
        <v>0</v>
      </c>
      <c r="AH37" s="56">
        <f t="shared" si="10"/>
        <v>0</v>
      </c>
      <c r="AI37" s="56">
        <f t="shared" si="10"/>
        <v>0</v>
      </c>
      <c r="AJ37" s="56">
        <f t="shared" si="10"/>
        <v>0</v>
      </c>
      <c r="AK37" s="56">
        <f t="shared" si="10"/>
        <v>0</v>
      </c>
      <c r="AL37" s="56">
        <f t="shared" si="10"/>
        <v>0</v>
      </c>
      <c r="AM37" s="56">
        <f t="shared" si="10"/>
        <v>0</v>
      </c>
      <c r="AN37" s="56">
        <f t="shared" si="10"/>
        <v>0</v>
      </c>
      <c r="AO37" s="56">
        <f t="shared" si="10"/>
        <v>0</v>
      </c>
      <c r="AP37" s="56">
        <f t="shared" si="10"/>
        <v>0</v>
      </c>
      <c r="AQ37" s="56">
        <f t="shared" si="10"/>
        <v>0</v>
      </c>
      <c r="AR37" s="56">
        <f t="shared" si="10"/>
        <v>0</v>
      </c>
      <c r="AS37" s="56">
        <f t="shared" si="10"/>
        <v>0</v>
      </c>
      <c r="AT37" s="56">
        <f t="shared" si="10"/>
        <v>0</v>
      </c>
      <c r="AU37" s="56">
        <f t="shared" si="10"/>
        <v>0</v>
      </c>
      <c r="AV37" s="56">
        <f t="shared" si="10"/>
        <v>0</v>
      </c>
      <c r="AW37" s="56">
        <f t="shared" si="10"/>
        <v>0</v>
      </c>
      <c r="AX37" s="56">
        <f t="shared" si="10"/>
        <v>0</v>
      </c>
      <c r="AY37" s="56">
        <f t="shared" si="10"/>
        <v>0</v>
      </c>
      <c r="AZ37" s="56">
        <f t="shared" si="10"/>
        <v>0</v>
      </c>
      <c r="BA37" s="56">
        <f t="shared" si="10"/>
        <v>0</v>
      </c>
      <c r="BB37" s="56">
        <f t="shared" si="10"/>
        <v>0</v>
      </c>
      <c r="BC37" s="56">
        <f t="shared" si="10"/>
        <v>0</v>
      </c>
      <c r="BD37" s="18"/>
      <c r="BF37" s="24"/>
    </row>
    <row r="38" spans="1:94" ht="47.25" x14ac:dyDescent="0.25">
      <c r="A38" s="29" t="s">
        <v>80</v>
      </c>
      <c r="B38" s="30" t="s">
        <v>81</v>
      </c>
      <c r="C38" s="31" t="s">
        <v>73</v>
      </c>
      <c r="D38" s="56">
        <v>0</v>
      </c>
      <c r="E38" s="56">
        <f>E114</f>
        <v>0</v>
      </c>
      <c r="F38" s="56">
        <f t="shared" ref="F38:BC38" si="11">F114</f>
        <v>0</v>
      </c>
      <c r="G38" s="56">
        <f t="shared" si="11"/>
        <v>0</v>
      </c>
      <c r="H38" s="56">
        <f t="shared" si="11"/>
        <v>0</v>
      </c>
      <c r="I38" s="56">
        <f t="shared" si="11"/>
        <v>0</v>
      </c>
      <c r="J38" s="56">
        <f t="shared" si="8"/>
        <v>0</v>
      </c>
      <c r="K38" s="56">
        <f t="shared" si="11"/>
        <v>0</v>
      </c>
      <c r="L38" s="56">
        <f t="shared" si="11"/>
        <v>0</v>
      </c>
      <c r="M38" s="56">
        <f t="shared" si="11"/>
        <v>0</v>
      </c>
      <c r="N38" s="56">
        <f t="shared" si="11"/>
        <v>0</v>
      </c>
      <c r="O38" s="56">
        <f t="shared" si="11"/>
        <v>0</v>
      </c>
      <c r="P38" s="56">
        <f t="shared" si="11"/>
        <v>0</v>
      </c>
      <c r="Q38" s="56">
        <f t="shared" si="11"/>
        <v>0</v>
      </c>
      <c r="R38" s="56">
        <f t="shared" si="11"/>
        <v>0</v>
      </c>
      <c r="S38" s="56">
        <f t="shared" si="11"/>
        <v>0</v>
      </c>
      <c r="T38" s="56">
        <f t="shared" si="11"/>
        <v>0</v>
      </c>
      <c r="U38" s="56">
        <f t="shared" si="11"/>
        <v>0</v>
      </c>
      <c r="V38" s="56">
        <f t="shared" si="11"/>
        <v>0</v>
      </c>
      <c r="W38" s="56">
        <f t="shared" si="11"/>
        <v>0</v>
      </c>
      <c r="X38" s="56">
        <f t="shared" si="11"/>
        <v>0</v>
      </c>
      <c r="Y38" s="56">
        <f t="shared" si="11"/>
        <v>0</v>
      </c>
      <c r="Z38" s="56">
        <f t="shared" si="11"/>
        <v>0</v>
      </c>
      <c r="AA38" s="56">
        <f t="shared" si="11"/>
        <v>0</v>
      </c>
      <c r="AB38" s="56">
        <f t="shared" si="11"/>
        <v>0</v>
      </c>
      <c r="AC38" s="56">
        <f t="shared" si="11"/>
        <v>0</v>
      </c>
      <c r="AD38" s="56">
        <f t="shared" si="11"/>
        <v>0</v>
      </c>
      <c r="AE38" s="56">
        <f t="shared" si="11"/>
        <v>0</v>
      </c>
      <c r="AF38" s="56">
        <f t="shared" si="11"/>
        <v>0</v>
      </c>
      <c r="AG38" s="56">
        <f t="shared" si="11"/>
        <v>0</v>
      </c>
      <c r="AH38" s="56">
        <f t="shared" si="11"/>
        <v>0</v>
      </c>
      <c r="AI38" s="56">
        <f t="shared" si="11"/>
        <v>0</v>
      </c>
      <c r="AJ38" s="56">
        <f t="shared" si="11"/>
        <v>0</v>
      </c>
      <c r="AK38" s="56">
        <f t="shared" si="11"/>
        <v>0</v>
      </c>
      <c r="AL38" s="56">
        <f t="shared" si="11"/>
        <v>0</v>
      </c>
      <c r="AM38" s="56">
        <f t="shared" si="11"/>
        <v>0</v>
      </c>
      <c r="AN38" s="56">
        <f t="shared" si="11"/>
        <v>0</v>
      </c>
      <c r="AO38" s="56">
        <f t="shared" si="11"/>
        <v>0</v>
      </c>
      <c r="AP38" s="56">
        <f t="shared" si="11"/>
        <v>0</v>
      </c>
      <c r="AQ38" s="56">
        <f t="shared" si="11"/>
        <v>0</v>
      </c>
      <c r="AR38" s="56">
        <f t="shared" si="11"/>
        <v>0</v>
      </c>
      <c r="AS38" s="56">
        <f t="shared" si="11"/>
        <v>0</v>
      </c>
      <c r="AT38" s="56">
        <f t="shared" si="11"/>
        <v>0</v>
      </c>
      <c r="AU38" s="56">
        <f t="shared" si="11"/>
        <v>0</v>
      </c>
      <c r="AV38" s="56">
        <f t="shared" si="11"/>
        <v>0</v>
      </c>
      <c r="AW38" s="56">
        <f t="shared" si="11"/>
        <v>0</v>
      </c>
      <c r="AX38" s="56">
        <f t="shared" si="11"/>
        <v>0</v>
      </c>
      <c r="AY38" s="56">
        <f t="shared" si="11"/>
        <v>0</v>
      </c>
      <c r="AZ38" s="56">
        <f t="shared" si="11"/>
        <v>0</v>
      </c>
      <c r="BA38" s="56">
        <f t="shared" si="11"/>
        <v>0</v>
      </c>
      <c r="BB38" s="56">
        <f t="shared" si="11"/>
        <v>0</v>
      </c>
      <c r="BC38" s="56">
        <f t="shared" si="11"/>
        <v>0</v>
      </c>
      <c r="BD38" s="18"/>
      <c r="BF38" s="24"/>
    </row>
    <row r="39" spans="1:94" ht="47.25" x14ac:dyDescent="0.25">
      <c r="A39" s="29" t="s">
        <v>82</v>
      </c>
      <c r="B39" s="30" t="s">
        <v>83</v>
      </c>
      <c r="C39" s="31" t="s">
        <v>73</v>
      </c>
      <c r="D39" s="56">
        <v>0</v>
      </c>
      <c r="E39" s="56">
        <f>E115</f>
        <v>0</v>
      </c>
      <c r="F39" s="56">
        <f t="shared" ref="F39:BC39" si="12">F115</f>
        <v>0</v>
      </c>
      <c r="G39" s="56">
        <f t="shared" si="12"/>
        <v>0</v>
      </c>
      <c r="H39" s="56">
        <f t="shared" si="12"/>
        <v>0</v>
      </c>
      <c r="I39" s="56">
        <f t="shared" si="12"/>
        <v>0</v>
      </c>
      <c r="J39" s="56">
        <f t="shared" si="8"/>
        <v>0</v>
      </c>
      <c r="K39" s="56">
        <f t="shared" si="12"/>
        <v>0</v>
      </c>
      <c r="L39" s="56">
        <f t="shared" si="12"/>
        <v>0</v>
      </c>
      <c r="M39" s="56">
        <f t="shared" si="12"/>
        <v>0</v>
      </c>
      <c r="N39" s="56">
        <f t="shared" si="12"/>
        <v>0</v>
      </c>
      <c r="O39" s="56">
        <f t="shared" si="12"/>
        <v>0</v>
      </c>
      <c r="P39" s="56">
        <f t="shared" si="12"/>
        <v>0</v>
      </c>
      <c r="Q39" s="56">
        <f t="shared" si="12"/>
        <v>0</v>
      </c>
      <c r="R39" s="56">
        <f t="shared" si="12"/>
        <v>0</v>
      </c>
      <c r="S39" s="56">
        <f t="shared" si="12"/>
        <v>0</v>
      </c>
      <c r="T39" s="56">
        <f t="shared" si="12"/>
        <v>0</v>
      </c>
      <c r="U39" s="56">
        <f t="shared" si="12"/>
        <v>0</v>
      </c>
      <c r="V39" s="56">
        <f t="shared" si="12"/>
        <v>0</v>
      </c>
      <c r="W39" s="56">
        <f t="shared" si="12"/>
        <v>0</v>
      </c>
      <c r="X39" s="56">
        <f t="shared" si="12"/>
        <v>0</v>
      </c>
      <c r="Y39" s="56">
        <f t="shared" si="12"/>
        <v>0</v>
      </c>
      <c r="Z39" s="56">
        <f t="shared" si="12"/>
        <v>0</v>
      </c>
      <c r="AA39" s="56">
        <f t="shared" si="12"/>
        <v>0</v>
      </c>
      <c r="AB39" s="56">
        <f t="shared" si="12"/>
        <v>0</v>
      </c>
      <c r="AC39" s="56">
        <f t="shared" si="12"/>
        <v>0</v>
      </c>
      <c r="AD39" s="56">
        <f t="shared" si="12"/>
        <v>0</v>
      </c>
      <c r="AE39" s="56">
        <f t="shared" si="12"/>
        <v>0</v>
      </c>
      <c r="AF39" s="56">
        <f t="shared" si="12"/>
        <v>0</v>
      </c>
      <c r="AG39" s="56">
        <f t="shared" si="12"/>
        <v>0</v>
      </c>
      <c r="AH39" s="56">
        <f t="shared" si="12"/>
        <v>0</v>
      </c>
      <c r="AI39" s="56">
        <f t="shared" si="12"/>
        <v>0</v>
      </c>
      <c r="AJ39" s="56">
        <f t="shared" si="12"/>
        <v>0</v>
      </c>
      <c r="AK39" s="56">
        <f t="shared" si="12"/>
        <v>0</v>
      </c>
      <c r="AL39" s="56">
        <f t="shared" si="12"/>
        <v>0</v>
      </c>
      <c r="AM39" s="56">
        <f t="shared" si="12"/>
        <v>0</v>
      </c>
      <c r="AN39" s="56">
        <f t="shared" si="12"/>
        <v>0</v>
      </c>
      <c r="AO39" s="56">
        <f t="shared" si="12"/>
        <v>0</v>
      </c>
      <c r="AP39" s="56">
        <f t="shared" si="12"/>
        <v>0</v>
      </c>
      <c r="AQ39" s="56">
        <f t="shared" si="12"/>
        <v>0</v>
      </c>
      <c r="AR39" s="56">
        <f t="shared" si="12"/>
        <v>0</v>
      </c>
      <c r="AS39" s="56">
        <f t="shared" si="12"/>
        <v>0</v>
      </c>
      <c r="AT39" s="56">
        <f t="shared" si="12"/>
        <v>0</v>
      </c>
      <c r="AU39" s="56">
        <f t="shared" si="12"/>
        <v>0</v>
      </c>
      <c r="AV39" s="56">
        <f t="shared" si="12"/>
        <v>0</v>
      </c>
      <c r="AW39" s="56">
        <f t="shared" si="12"/>
        <v>0</v>
      </c>
      <c r="AX39" s="56">
        <f t="shared" si="12"/>
        <v>0</v>
      </c>
      <c r="AY39" s="56">
        <f t="shared" si="12"/>
        <v>0</v>
      </c>
      <c r="AZ39" s="56">
        <f t="shared" si="12"/>
        <v>0</v>
      </c>
      <c r="BA39" s="56">
        <f t="shared" si="12"/>
        <v>0</v>
      </c>
      <c r="BB39" s="56">
        <f t="shared" si="12"/>
        <v>0</v>
      </c>
      <c r="BC39" s="56">
        <f t="shared" si="12"/>
        <v>0</v>
      </c>
      <c r="BD39" s="18"/>
      <c r="BF39" s="24"/>
    </row>
    <row r="40" spans="1:94" ht="31.5" x14ac:dyDescent="0.25">
      <c r="A40" s="29" t="s">
        <v>84</v>
      </c>
      <c r="B40" s="30" t="s">
        <v>85</v>
      </c>
      <c r="C40" s="31" t="s">
        <v>73</v>
      </c>
      <c r="D40" s="56">
        <v>0</v>
      </c>
      <c r="E40" s="56">
        <f>E116</f>
        <v>21.98864163969975</v>
      </c>
      <c r="F40" s="56">
        <f t="shared" ref="F40:BC40" si="13">F116</f>
        <v>0</v>
      </c>
      <c r="G40" s="56">
        <f t="shared" si="13"/>
        <v>17.599571839999999</v>
      </c>
      <c r="H40" s="56">
        <f t="shared" si="13"/>
        <v>0</v>
      </c>
      <c r="I40" s="56">
        <f t="shared" si="13"/>
        <v>4.389069799699751</v>
      </c>
      <c r="J40" s="56">
        <f t="shared" si="8"/>
        <v>10.114036476844738</v>
      </c>
      <c r="K40" s="56">
        <f t="shared" si="13"/>
        <v>0</v>
      </c>
      <c r="L40" s="56">
        <f t="shared" si="13"/>
        <v>5.7667220800000001</v>
      </c>
      <c r="M40" s="56">
        <f t="shared" si="13"/>
        <v>0</v>
      </c>
      <c r="N40" s="56">
        <f t="shared" si="13"/>
        <v>4.3473143968447383</v>
      </c>
      <c r="O40" s="56">
        <f t="shared" si="13"/>
        <v>11.874605162855016</v>
      </c>
      <c r="P40" s="56">
        <f t="shared" si="13"/>
        <v>0</v>
      </c>
      <c r="Q40" s="56">
        <f t="shared" si="13"/>
        <v>11.832849760000002</v>
      </c>
      <c r="R40" s="56">
        <f t="shared" si="13"/>
        <v>0</v>
      </c>
      <c r="S40" s="56">
        <f t="shared" si="13"/>
        <v>4.17554028550133E-2</v>
      </c>
      <c r="T40" s="56">
        <f t="shared" si="13"/>
        <v>0</v>
      </c>
      <c r="U40" s="56">
        <f t="shared" si="13"/>
        <v>0</v>
      </c>
      <c r="V40" s="56">
        <f t="shared" si="13"/>
        <v>0</v>
      </c>
      <c r="W40" s="56">
        <f t="shared" si="13"/>
        <v>0</v>
      </c>
      <c r="X40" s="56">
        <f t="shared" si="13"/>
        <v>0</v>
      </c>
      <c r="Y40" s="56">
        <f t="shared" si="13"/>
        <v>0</v>
      </c>
      <c r="Z40" s="56">
        <f t="shared" si="13"/>
        <v>0</v>
      </c>
      <c r="AA40" s="56">
        <f t="shared" si="13"/>
        <v>0</v>
      </c>
      <c r="AB40" s="56">
        <f t="shared" si="13"/>
        <v>0</v>
      </c>
      <c r="AC40" s="56">
        <f t="shared" si="13"/>
        <v>0</v>
      </c>
      <c r="AD40" s="56">
        <f t="shared" si="13"/>
        <v>0</v>
      </c>
      <c r="AE40" s="56">
        <f t="shared" si="13"/>
        <v>1.6119408</v>
      </c>
      <c r="AF40" s="56">
        <f t="shared" si="13"/>
        <v>0</v>
      </c>
      <c r="AG40" s="56">
        <f t="shared" si="13"/>
        <v>1.52471706</v>
      </c>
      <c r="AH40" s="56">
        <f t="shared" si="13"/>
        <v>0</v>
      </c>
      <c r="AI40" s="56">
        <f t="shared" si="13"/>
        <v>8.7223740000000008E-2</v>
      </c>
      <c r="AJ40" s="56">
        <f t="shared" si="13"/>
        <v>5.0739560000000003E-2</v>
      </c>
      <c r="AK40" s="56">
        <f t="shared" si="13"/>
        <v>0</v>
      </c>
      <c r="AL40" s="56">
        <f t="shared" si="13"/>
        <v>0</v>
      </c>
      <c r="AM40" s="56">
        <f t="shared" si="13"/>
        <v>0</v>
      </c>
      <c r="AN40" s="56">
        <f t="shared" si="13"/>
        <v>5.0739560000000003E-2</v>
      </c>
      <c r="AO40" s="56">
        <f t="shared" si="13"/>
        <v>1.5612012399999999</v>
      </c>
      <c r="AP40" s="56">
        <f t="shared" si="13"/>
        <v>0</v>
      </c>
      <c r="AQ40" s="56">
        <f t="shared" si="13"/>
        <v>1.52471706</v>
      </c>
      <c r="AR40" s="56">
        <f t="shared" si="13"/>
        <v>0</v>
      </c>
      <c r="AS40" s="56">
        <f t="shared" si="13"/>
        <v>3.6484180000000005E-2</v>
      </c>
      <c r="AT40" s="56">
        <f t="shared" si="13"/>
        <v>0</v>
      </c>
      <c r="AU40" s="56">
        <f t="shared" si="13"/>
        <v>0</v>
      </c>
      <c r="AV40" s="56">
        <f t="shared" si="13"/>
        <v>0</v>
      </c>
      <c r="AW40" s="56">
        <f t="shared" si="13"/>
        <v>0</v>
      </c>
      <c r="AX40" s="56">
        <f t="shared" si="13"/>
        <v>0</v>
      </c>
      <c r="AY40" s="56">
        <f t="shared" si="13"/>
        <v>0</v>
      </c>
      <c r="AZ40" s="56">
        <f t="shared" si="13"/>
        <v>0</v>
      </c>
      <c r="BA40" s="56">
        <f t="shared" si="13"/>
        <v>0</v>
      </c>
      <c r="BB40" s="56">
        <f t="shared" si="13"/>
        <v>0</v>
      </c>
      <c r="BC40" s="56">
        <f t="shared" si="13"/>
        <v>0</v>
      </c>
      <c r="BD40" s="18"/>
      <c r="BF40" s="24"/>
    </row>
    <row r="41" spans="1:94" x14ac:dyDescent="0.25">
      <c r="A41" s="32" t="s">
        <v>86</v>
      </c>
      <c r="B41" s="33" t="s">
        <v>87</v>
      </c>
      <c r="C41" s="34" t="s">
        <v>73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f t="shared" si="8"/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7">
        <v>0</v>
      </c>
      <c r="V41" s="57">
        <v>0</v>
      </c>
      <c r="W41" s="57">
        <v>0</v>
      </c>
      <c r="X41" s="57">
        <v>0</v>
      </c>
      <c r="Y41" s="57">
        <v>0</v>
      </c>
      <c r="Z41" s="57">
        <v>0</v>
      </c>
      <c r="AA41" s="57">
        <v>0</v>
      </c>
      <c r="AB41" s="57">
        <v>0</v>
      </c>
      <c r="AC41" s="57">
        <v>0</v>
      </c>
      <c r="AD41" s="57">
        <v>0</v>
      </c>
      <c r="AE41" s="57">
        <v>0</v>
      </c>
      <c r="AF41" s="57">
        <v>0</v>
      </c>
      <c r="AG41" s="57">
        <v>0</v>
      </c>
      <c r="AH41" s="57">
        <v>0</v>
      </c>
      <c r="AI41" s="57">
        <v>0</v>
      </c>
      <c r="AJ41" s="57">
        <v>0</v>
      </c>
      <c r="AK41" s="57">
        <v>0</v>
      </c>
      <c r="AL41" s="57">
        <v>0</v>
      </c>
      <c r="AM41" s="57">
        <v>0</v>
      </c>
      <c r="AN41" s="57">
        <v>0</v>
      </c>
      <c r="AO41" s="57">
        <v>0</v>
      </c>
      <c r="AP41" s="57">
        <v>0</v>
      </c>
      <c r="AQ41" s="57">
        <v>0</v>
      </c>
      <c r="AR41" s="57">
        <v>0</v>
      </c>
      <c r="AS41" s="57">
        <v>0</v>
      </c>
      <c r="AT41" s="57">
        <v>0</v>
      </c>
      <c r="AU41" s="57">
        <v>0</v>
      </c>
      <c r="AV41" s="57">
        <v>0</v>
      </c>
      <c r="AW41" s="57">
        <v>0</v>
      </c>
      <c r="AX41" s="57">
        <v>0</v>
      </c>
      <c r="AY41" s="57">
        <v>0</v>
      </c>
      <c r="AZ41" s="57">
        <v>0</v>
      </c>
      <c r="BA41" s="57">
        <v>0</v>
      </c>
      <c r="BB41" s="57">
        <v>0</v>
      </c>
      <c r="BC41" s="57">
        <v>0</v>
      </c>
      <c r="BD41" s="18"/>
    </row>
    <row r="42" spans="1:94" ht="31.5" x14ac:dyDescent="0.25">
      <c r="A42" s="35" t="s">
        <v>88</v>
      </c>
      <c r="B42" s="36" t="s">
        <v>89</v>
      </c>
      <c r="C42" s="37" t="s">
        <v>73</v>
      </c>
      <c r="D42" s="58">
        <v>0</v>
      </c>
      <c r="E42" s="58">
        <f>E43+E47+E50+E60+E61</f>
        <v>6.2024395700000001</v>
      </c>
      <c r="F42" s="58">
        <f t="shared" ref="F42:BC42" si="14">F43+F47+F50+F60+F61</f>
        <v>0</v>
      </c>
      <c r="G42" s="58">
        <f t="shared" si="14"/>
        <v>6.2024395700000001</v>
      </c>
      <c r="H42" s="58">
        <f t="shared" si="14"/>
        <v>0</v>
      </c>
      <c r="I42" s="58">
        <f t="shared" si="14"/>
        <v>0</v>
      </c>
      <c r="J42" s="58">
        <f t="shared" si="8"/>
        <v>6.2024395700000001</v>
      </c>
      <c r="K42" s="58">
        <f t="shared" si="14"/>
        <v>0</v>
      </c>
      <c r="L42" s="58">
        <f t="shared" si="14"/>
        <v>6.2024395700000001</v>
      </c>
      <c r="M42" s="58">
        <f t="shared" si="14"/>
        <v>0</v>
      </c>
      <c r="N42" s="58">
        <f t="shared" si="14"/>
        <v>0</v>
      </c>
      <c r="O42" s="58">
        <f t="shared" si="14"/>
        <v>0</v>
      </c>
      <c r="P42" s="58">
        <f t="shared" si="14"/>
        <v>0</v>
      </c>
      <c r="Q42" s="58">
        <f t="shared" si="14"/>
        <v>0</v>
      </c>
      <c r="R42" s="58">
        <f t="shared" si="14"/>
        <v>0</v>
      </c>
      <c r="S42" s="58">
        <f t="shared" si="14"/>
        <v>0</v>
      </c>
      <c r="T42" s="58">
        <f t="shared" si="14"/>
        <v>0</v>
      </c>
      <c r="U42" s="58">
        <f t="shared" si="14"/>
        <v>0</v>
      </c>
      <c r="V42" s="58">
        <f t="shared" si="14"/>
        <v>0</v>
      </c>
      <c r="W42" s="58">
        <f t="shared" si="14"/>
        <v>0</v>
      </c>
      <c r="X42" s="58">
        <f t="shared" si="14"/>
        <v>0</v>
      </c>
      <c r="Y42" s="58">
        <f t="shared" si="14"/>
        <v>0</v>
      </c>
      <c r="Z42" s="58">
        <f t="shared" si="14"/>
        <v>0</v>
      </c>
      <c r="AA42" s="58">
        <f t="shared" si="14"/>
        <v>0</v>
      </c>
      <c r="AB42" s="58">
        <f t="shared" si="14"/>
        <v>0</v>
      </c>
      <c r="AC42" s="58">
        <f t="shared" si="14"/>
        <v>0</v>
      </c>
      <c r="AD42" s="58">
        <f t="shared" si="14"/>
        <v>0</v>
      </c>
      <c r="AE42" s="58">
        <f t="shared" si="14"/>
        <v>0</v>
      </c>
      <c r="AF42" s="58">
        <f t="shared" si="14"/>
        <v>0</v>
      </c>
      <c r="AG42" s="58">
        <f t="shared" si="14"/>
        <v>0</v>
      </c>
      <c r="AH42" s="58">
        <f t="shared" si="14"/>
        <v>0</v>
      </c>
      <c r="AI42" s="58">
        <f t="shared" si="14"/>
        <v>0</v>
      </c>
      <c r="AJ42" s="58">
        <f t="shared" si="14"/>
        <v>0</v>
      </c>
      <c r="AK42" s="58">
        <f t="shared" si="14"/>
        <v>0</v>
      </c>
      <c r="AL42" s="58">
        <f t="shared" si="14"/>
        <v>0</v>
      </c>
      <c r="AM42" s="58">
        <f t="shared" si="14"/>
        <v>0</v>
      </c>
      <c r="AN42" s="58">
        <f t="shared" si="14"/>
        <v>0</v>
      </c>
      <c r="AO42" s="58">
        <f t="shared" si="14"/>
        <v>0</v>
      </c>
      <c r="AP42" s="58">
        <f t="shared" si="14"/>
        <v>0</v>
      </c>
      <c r="AQ42" s="58">
        <f t="shared" si="14"/>
        <v>0</v>
      </c>
      <c r="AR42" s="58">
        <f t="shared" si="14"/>
        <v>0</v>
      </c>
      <c r="AS42" s="58">
        <f t="shared" si="14"/>
        <v>0</v>
      </c>
      <c r="AT42" s="58">
        <f t="shared" si="14"/>
        <v>0</v>
      </c>
      <c r="AU42" s="58">
        <f t="shared" si="14"/>
        <v>0</v>
      </c>
      <c r="AV42" s="58">
        <f t="shared" si="14"/>
        <v>0</v>
      </c>
      <c r="AW42" s="58">
        <f t="shared" si="14"/>
        <v>0</v>
      </c>
      <c r="AX42" s="58">
        <f t="shared" si="14"/>
        <v>0</v>
      </c>
      <c r="AY42" s="58">
        <f t="shared" si="14"/>
        <v>0</v>
      </c>
      <c r="AZ42" s="58">
        <f t="shared" si="14"/>
        <v>0</v>
      </c>
      <c r="BA42" s="58">
        <f t="shared" si="14"/>
        <v>0</v>
      </c>
      <c r="BB42" s="58">
        <f t="shared" si="14"/>
        <v>0</v>
      </c>
      <c r="BC42" s="58">
        <f t="shared" si="14"/>
        <v>0</v>
      </c>
      <c r="BD42" s="18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</row>
    <row r="43" spans="1:94" ht="47.25" x14ac:dyDescent="0.25">
      <c r="A43" s="38" t="s">
        <v>90</v>
      </c>
      <c r="B43" s="39" t="s">
        <v>91</v>
      </c>
      <c r="C43" s="40" t="s">
        <v>73</v>
      </c>
      <c r="D43" s="59">
        <v>0</v>
      </c>
      <c r="E43" s="59">
        <f t="shared" ref="E43:E111" si="15">J43+O43+T43+Y43</f>
        <v>0</v>
      </c>
      <c r="F43" s="59">
        <f t="shared" ref="F43:F111" si="16">K43+P43+U43+Z43</f>
        <v>0</v>
      </c>
      <c r="G43" s="59">
        <f t="shared" ref="G43:G111" si="17">L43+Q43+V43+AA43</f>
        <v>0</v>
      </c>
      <c r="H43" s="59">
        <f t="shared" ref="H43:H111" si="18">M43+R43+W43+AB43</f>
        <v>0</v>
      </c>
      <c r="I43" s="59">
        <f t="shared" ref="I43:I112" si="19">N43+S43+X43+AC43</f>
        <v>0</v>
      </c>
      <c r="J43" s="59">
        <f t="shared" si="8"/>
        <v>0</v>
      </c>
      <c r="K43" s="59">
        <v>0</v>
      </c>
      <c r="L43" s="59">
        <v>0</v>
      </c>
      <c r="M43" s="59">
        <v>0</v>
      </c>
      <c r="N43" s="59">
        <v>0</v>
      </c>
      <c r="O43" s="59">
        <f t="shared" ref="O43:O111" si="20">SUM(P43:S43)</f>
        <v>0</v>
      </c>
      <c r="P43" s="59">
        <v>0</v>
      </c>
      <c r="Q43" s="59">
        <v>0</v>
      </c>
      <c r="R43" s="59">
        <v>0</v>
      </c>
      <c r="S43" s="59">
        <v>0</v>
      </c>
      <c r="T43" s="59">
        <f t="shared" ref="T43:T111" si="21">SUM(U43:X43)</f>
        <v>0</v>
      </c>
      <c r="U43" s="59">
        <v>0</v>
      </c>
      <c r="V43" s="59">
        <v>0</v>
      </c>
      <c r="W43" s="59">
        <v>0</v>
      </c>
      <c r="X43" s="59">
        <v>0</v>
      </c>
      <c r="Y43" s="59">
        <f t="shared" ref="Y43:Y111" si="22">SUM(Z43:AC43)</f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f t="shared" ref="AE43:AF44" si="23">AJ43+AO43+AT43+AY43</f>
        <v>0</v>
      </c>
      <c r="AF43" s="59">
        <f t="shared" si="23"/>
        <v>0</v>
      </c>
      <c r="AG43" s="59">
        <f t="shared" ref="AG43:AG44" si="24">AL43+AQ43+AV43+BA43</f>
        <v>0</v>
      </c>
      <c r="AH43" s="59">
        <f t="shared" ref="AH43:AH44" si="25">AM43+AR43+AW43+BB43</f>
        <v>0</v>
      </c>
      <c r="AI43" s="59">
        <f t="shared" ref="AI43:AI51" si="26">AN43+AS43+AX43+BC43</f>
        <v>0</v>
      </c>
      <c r="AJ43" s="59">
        <f t="shared" ref="AJ43:AJ111" si="27">SUM(AK43:AN43)</f>
        <v>0</v>
      </c>
      <c r="AK43" s="59">
        <v>0</v>
      </c>
      <c r="AL43" s="59">
        <v>0</v>
      </c>
      <c r="AM43" s="59">
        <v>0</v>
      </c>
      <c r="AN43" s="59">
        <v>0</v>
      </c>
      <c r="AO43" s="59">
        <f t="shared" ref="AO43:AO111" si="28">SUM(AP43:AS43)</f>
        <v>0</v>
      </c>
      <c r="AP43" s="59">
        <v>0</v>
      </c>
      <c r="AQ43" s="59">
        <v>0</v>
      </c>
      <c r="AR43" s="59">
        <v>0</v>
      </c>
      <c r="AS43" s="59">
        <v>0</v>
      </c>
      <c r="AT43" s="59">
        <f t="shared" ref="AT43:AT111" si="29">SUM(AU43:AX43)</f>
        <v>0</v>
      </c>
      <c r="AU43" s="59">
        <v>0</v>
      </c>
      <c r="AV43" s="59">
        <v>0</v>
      </c>
      <c r="AW43" s="59">
        <v>0</v>
      </c>
      <c r="AX43" s="59">
        <v>0</v>
      </c>
      <c r="AY43" s="59">
        <f t="shared" ref="AY43:AY111" si="30">SUM(AZ43:BC43)</f>
        <v>0</v>
      </c>
      <c r="AZ43" s="59">
        <v>0</v>
      </c>
      <c r="BA43" s="59">
        <v>0</v>
      </c>
      <c r="BB43" s="59">
        <v>0</v>
      </c>
      <c r="BC43" s="59">
        <v>0</v>
      </c>
      <c r="BD43" s="18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</row>
    <row r="44" spans="1:94" ht="78.75" x14ac:dyDescent="0.25">
      <c r="A44" s="41" t="s">
        <v>92</v>
      </c>
      <c r="B44" s="42" t="s">
        <v>145</v>
      </c>
      <c r="C44" s="43" t="s">
        <v>73</v>
      </c>
      <c r="D44" s="60">
        <v>0</v>
      </c>
      <c r="E44" s="60">
        <f t="shared" si="15"/>
        <v>0</v>
      </c>
      <c r="F44" s="60">
        <f t="shared" si="16"/>
        <v>0</v>
      </c>
      <c r="G44" s="60">
        <f t="shared" si="17"/>
        <v>0</v>
      </c>
      <c r="H44" s="60">
        <f t="shared" si="18"/>
        <v>0</v>
      </c>
      <c r="I44" s="60">
        <f t="shared" si="19"/>
        <v>0</v>
      </c>
      <c r="J44" s="60">
        <f t="shared" si="8"/>
        <v>0</v>
      </c>
      <c r="K44" s="60">
        <v>0</v>
      </c>
      <c r="L44" s="60">
        <v>0</v>
      </c>
      <c r="M44" s="60">
        <v>0</v>
      </c>
      <c r="N44" s="60">
        <v>0</v>
      </c>
      <c r="O44" s="60">
        <f t="shared" si="20"/>
        <v>0</v>
      </c>
      <c r="P44" s="60">
        <v>0</v>
      </c>
      <c r="Q44" s="60">
        <v>0</v>
      </c>
      <c r="R44" s="60">
        <v>0</v>
      </c>
      <c r="S44" s="60">
        <v>0</v>
      </c>
      <c r="T44" s="60">
        <f t="shared" si="21"/>
        <v>0</v>
      </c>
      <c r="U44" s="60">
        <v>0</v>
      </c>
      <c r="V44" s="60">
        <v>0</v>
      </c>
      <c r="W44" s="60">
        <v>0</v>
      </c>
      <c r="X44" s="60">
        <v>0</v>
      </c>
      <c r="Y44" s="60">
        <f t="shared" si="22"/>
        <v>0</v>
      </c>
      <c r="Z44" s="60">
        <v>0</v>
      </c>
      <c r="AA44" s="60">
        <v>0</v>
      </c>
      <c r="AB44" s="60">
        <v>0</v>
      </c>
      <c r="AC44" s="60">
        <v>0</v>
      </c>
      <c r="AD44" s="60">
        <v>0</v>
      </c>
      <c r="AE44" s="60">
        <f t="shared" si="23"/>
        <v>0</v>
      </c>
      <c r="AF44" s="60">
        <f t="shared" si="23"/>
        <v>0</v>
      </c>
      <c r="AG44" s="60">
        <f t="shared" si="24"/>
        <v>0</v>
      </c>
      <c r="AH44" s="60">
        <f t="shared" si="25"/>
        <v>0</v>
      </c>
      <c r="AI44" s="60">
        <f t="shared" si="26"/>
        <v>0</v>
      </c>
      <c r="AJ44" s="60">
        <f t="shared" si="27"/>
        <v>0</v>
      </c>
      <c r="AK44" s="60">
        <v>0</v>
      </c>
      <c r="AL44" s="60">
        <v>0</v>
      </c>
      <c r="AM44" s="60">
        <v>0</v>
      </c>
      <c r="AN44" s="60">
        <v>0</v>
      </c>
      <c r="AO44" s="60">
        <f t="shared" si="28"/>
        <v>0</v>
      </c>
      <c r="AP44" s="60">
        <v>0</v>
      </c>
      <c r="AQ44" s="60">
        <v>0</v>
      </c>
      <c r="AR44" s="60">
        <v>0</v>
      </c>
      <c r="AS44" s="60">
        <v>0</v>
      </c>
      <c r="AT44" s="60">
        <f t="shared" si="29"/>
        <v>0</v>
      </c>
      <c r="AU44" s="60">
        <v>0</v>
      </c>
      <c r="AV44" s="60">
        <v>0</v>
      </c>
      <c r="AW44" s="60">
        <v>0</v>
      </c>
      <c r="AX44" s="60">
        <v>0</v>
      </c>
      <c r="AY44" s="60">
        <f t="shared" si="30"/>
        <v>0</v>
      </c>
      <c r="AZ44" s="60">
        <v>0</v>
      </c>
      <c r="BA44" s="60">
        <v>0</v>
      </c>
      <c r="BB44" s="60">
        <v>0</v>
      </c>
      <c r="BC44" s="60">
        <v>0</v>
      </c>
      <c r="BD44" s="18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</row>
    <row r="45" spans="1:94" ht="78.75" x14ac:dyDescent="0.3">
      <c r="A45" s="41" t="s">
        <v>93</v>
      </c>
      <c r="B45" s="42" t="s">
        <v>146</v>
      </c>
      <c r="C45" s="43" t="s">
        <v>73</v>
      </c>
      <c r="D45" s="60">
        <v>0</v>
      </c>
      <c r="E45" s="60">
        <f t="shared" si="15"/>
        <v>0</v>
      </c>
      <c r="F45" s="60">
        <f t="shared" si="16"/>
        <v>0</v>
      </c>
      <c r="G45" s="60">
        <f t="shared" si="17"/>
        <v>0</v>
      </c>
      <c r="H45" s="60">
        <f t="shared" si="18"/>
        <v>0</v>
      </c>
      <c r="I45" s="60">
        <f t="shared" si="19"/>
        <v>0</v>
      </c>
      <c r="J45" s="60">
        <f t="shared" si="8"/>
        <v>0</v>
      </c>
      <c r="K45" s="60">
        <v>0</v>
      </c>
      <c r="L45" s="60">
        <v>0</v>
      </c>
      <c r="M45" s="60">
        <v>0</v>
      </c>
      <c r="N45" s="60">
        <v>0</v>
      </c>
      <c r="O45" s="60">
        <f t="shared" si="20"/>
        <v>0</v>
      </c>
      <c r="P45" s="60">
        <v>0</v>
      </c>
      <c r="Q45" s="60">
        <v>0</v>
      </c>
      <c r="R45" s="60">
        <v>0</v>
      </c>
      <c r="S45" s="60">
        <v>0</v>
      </c>
      <c r="T45" s="60">
        <f t="shared" si="21"/>
        <v>0</v>
      </c>
      <c r="U45" s="60">
        <v>0</v>
      </c>
      <c r="V45" s="60">
        <v>0</v>
      </c>
      <c r="W45" s="60">
        <v>0</v>
      </c>
      <c r="X45" s="60">
        <v>0</v>
      </c>
      <c r="Y45" s="60">
        <f t="shared" si="22"/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f t="shared" ref="AE45" si="31">AJ45+AO45+AT45+AY45</f>
        <v>0</v>
      </c>
      <c r="AF45" s="60">
        <f t="shared" ref="AF45" si="32">AK45+AP45+AU45+AZ45</f>
        <v>0</v>
      </c>
      <c r="AG45" s="60">
        <f t="shared" ref="AG45" si="33">AL45+AQ45+AV45+BA45</f>
        <v>0</v>
      </c>
      <c r="AH45" s="60">
        <f t="shared" ref="AH45" si="34">AM45+AR45+AW45+BB45</f>
        <v>0</v>
      </c>
      <c r="AI45" s="60">
        <f t="shared" si="26"/>
        <v>0</v>
      </c>
      <c r="AJ45" s="60">
        <f t="shared" si="27"/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f t="shared" si="28"/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f t="shared" si="29"/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f t="shared" si="30"/>
        <v>0</v>
      </c>
      <c r="AZ45" s="60">
        <v>0</v>
      </c>
      <c r="BA45" s="60">
        <v>0</v>
      </c>
      <c r="BB45" s="60">
        <v>0</v>
      </c>
      <c r="BC45" s="60">
        <v>0</v>
      </c>
      <c r="BD45" s="18"/>
      <c r="BE45" s="5"/>
      <c r="BF45" s="2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</row>
    <row r="46" spans="1:94" ht="63" x14ac:dyDescent="0.25">
      <c r="A46" s="41" t="s">
        <v>94</v>
      </c>
      <c r="B46" s="42" t="s">
        <v>147</v>
      </c>
      <c r="C46" s="43" t="s">
        <v>73</v>
      </c>
      <c r="D46" s="60">
        <v>0</v>
      </c>
      <c r="E46" s="60">
        <f t="shared" si="15"/>
        <v>0</v>
      </c>
      <c r="F46" s="60">
        <f t="shared" si="16"/>
        <v>0</v>
      </c>
      <c r="G46" s="60">
        <f t="shared" si="17"/>
        <v>0</v>
      </c>
      <c r="H46" s="60">
        <f t="shared" si="18"/>
        <v>0</v>
      </c>
      <c r="I46" s="60">
        <f t="shared" si="19"/>
        <v>0</v>
      </c>
      <c r="J46" s="60">
        <f t="shared" si="8"/>
        <v>0</v>
      </c>
      <c r="K46" s="60">
        <v>0</v>
      </c>
      <c r="L46" s="60">
        <v>0</v>
      </c>
      <c r="M46" s="60">
        <v>0</v>
      </c>
      <c r="N46" s="60">
        <v>0</v>
      </c>
      <c r="O46" s="60">
        <f t="shared" si="20"/>
        <v>0</v>
      </c>
      <c r="P46" s="60">
        <v>0</v>
      </c>
      <c r="Q46" s="60">
        <v>0</v>
      </c>
      <c r="R46" s="60">
        <v>0</v>
      </c>
      <c r="S46" s="60">
        <v>0</v>
      </c>
      <c r="T46" s="60">
        <f t="shared" si="21"/>
        <v>0</v>
      </c>
      <c r="U46" s="60">
        <v>0</v>
      </c>
      <c r="V46" s="60">
        <v>0</v>
      </c>
      <c r="W46" s="60">
        <v>0</v>
      </c>
      <c r="X46" s="60">
        <v>0</v>
      </c>
      <c r="Y46" s="60">
        <f t="shared" si="22"/>
        <v>0</v>
      </c>
      <c r="Z46" s="60">
        <v>0</v>
      </c>
      <c r="AA46" s="60">
        <v>0</v>
      </c>
      <c r="AB46" s="60">
        <v>0</v>
      </c>
      <c r="AC46" s="60">
        <v>0</v>
      </c>
      <c r="AD46" s="60">
        <v>0</v>
      </c>
      <c r="AE46" s="60">
        <f t="shared" ref="AE46:AE51" si="35">AJ46+AO46+AT46+AY46</f>
        <v>0</v>
      </c>
      <c r="AF46" s="60">
        <f t="shared" ref="AF46:AF51" si="36">AK46+AP46+AU46+AZ46</f>
        <v>0</v>
      </c>
      <c r="AG46" s="60">
        <f t="shared" ref="AG46:AG51" si="37">AL46+AQ46+AV46+BA46</f>
        <v>0</v>
      </c>
      <c r="AH46" s="60">
        <f t="shared" ref="AH46:AH51" si="38">AM46+AR46+AW46+BB46</f>
        <v>0</v>
      </c>
      <c r="AI46" s="60">
        <f t="shared" si="26"/>
        <v>0</v>
      </c>
      <c r="AJ46" s="60">
        <f t="shared" si="27"/>
        <v>0</v>
      </c>
      <c r="AK46" s="60">
        <v>0</v>
      </c>
      <c r="AL46" s="60">
        <v>0</v>
      </c>
      <c r="AM46" s="60">
        <v>0</v>
      </c>
      <c r="AN46" s="60">
        <v>0</v>
      </c>
      <c r="AO46" s="60">
        <f t="shared" si="28"/>
        <v>0</v>
      </c>
      <c r="AP46" s="60">
        <v>0</v>
      </c>
      <c r="AQ46" s="60">
        <v>0</v>
      </c>
      <c r="AR46" s="60">
        <v>0</v>
      </c>
      <c r="AS46" s="60">
        <v>0</v>
      </c>
      <c r="AT46" s="60">
        <f t="shared" si="29"/>
        <v>0</v>
      </c>
      <c r="AU46" s="60">
        <v>0</v>
      </c>
      <c r="AV46" s="60">
        <v>0</v>
      </c>
      <c r="AW46" s="60">
        <v>0</v>
      </c>
      <c r="AX46" s="60">
        <v>0</v>
      </c>
      <c r="AY46" s="60">
        <f t="shared" si="30"/>
        <v>0</v>
      </c>
      <c r="AZ46" s="60">
        <v>0</v>
      </c>
      <c r="BA46" s="60">
        <v>0</v>
      </c>
      <c r="BB46" s="60">
        <v>0</v>
      </c>
      <c r="BC46" s="60">
        <v>0</v>
      </c>
      <c r="BD46" s="18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</row>
    <row r="47" spans="1:94" ht="47.25" x14ac:dyDescent="0.3">
      <c r="A47" s="38" t="s">
        <v>148</v>
      </c>
      <c r="B47" s="39" t="s">
        <v>149</v>
      </c>
      <c r="C47" s="40" t="s">
        <v>73</v>
      </c>
      <c r="D47" s="59">
        <v>0</v>
      </c>
      <c r="E47" s="59">
        <f t="shared" si="15"/>
        <v>0</v>
      </c>
      <c r="F47" s="59">
        <f t="shared" si="16"/>
        <v>0</v>
      </c>
      <c r="G47" s="59">
        <f t="shared" si="17"/>
        <v>0</v>
      </c>
      <c r="H47" s="59">
        <f t="shared" si="18"/>
        <v>0</v>
      </c>
      <c r="I47" s="59">
        <f t="shared" si="19"/>
        <v>0</v>
      </c>
      <c r="J47" s="59">
        <f t="shared" si="8"/>
        <v>0</v>
      </c>
      <c r="K47" s="59">
        <v>0</v>
      </c>
      <c r="L47" s="59">
        <v>0</v>
      </c>
      <c r="M47" s="59">
        <v>0</v>
      </c>
      <c r="N47" s="59">
        <v>0</v>
      </c>
      <c r="O47" s="59">
        <f t="shared" si="20"/>
        <v>0</v>
      </c>
      <c r="P47" s="59">
        <v>0</v>
      </c>
      <c r="Q47" s="59">
        <v>0</v>
      </c>
      <c r="R47" s="59">
        <v>0</v>
      </c>
      <c r="S47" s="59">
        <v>0</v>
      </c>
      <c r="T47" s="59">
        <f t="shared" si="21"/>
        <v>0</v>
      </c>
      <c r="U47" s="59">
        <v>0</v>
      </c>
      <c r="V47" s="59">
        <v>0</v>
      </c>
      <c r="W47" s="59">
        <v>0</v>
      </c>
      <c r="X47" s="59">
        <v>0</v>
      </c>
      <c r="Y47" s="59">
        <f t="shared" si="22"/>
        <v>0</v>
      </c>
      <c r="Z47" s="59">
        <v>0</v>
      </c>
      <c r="AA47" s="59">
        <v>0</v>
      </c>
      <c r="AB47" s="59">
        <v>0</v>
      </c>
      <c r="AC47" s="59">
        <v>0</v>
      </c>
      <c r="AD47" s="59">
        <v>0</v>
      </c>
      <c r="AE47" s="59">
        <f t="shared" si="35"/>
        <v>0</v>
      </c>
      <c r="AF47" s="59">
        <f t="shared" si="36"/>
        <v>0</v>
      </c>
      <c r="AG47" s="59">
        <f t="shared" si="37"/>
        <v>0</v>
      </c>
      <c r="AH47" s="59">
        <f t="shared" si="38"/>
        <v>0</v>
      </c>
      <c r="AI47" s="59">
        <f t="shared" si="26"/>
        <v>0</v>
      </c>
      <c r="AJ47" s="59">
        <f t="shared" si="27"/>
        <v>0</v>
      </c>
      <c r="AK47" s="59">
        <v>0</v>
      </c>
      <c r="AL47" s="59">
        <v>0</v>
      </c>
      <c r="AM47" s="59">
        <v>0</v>
      </c>
      <c r="AN47" s="59">
        <v>0</v>
      </c>
      <c r="AO47" s="59">
        <f t="shared" si="28"/>
        <v>0</v>
      </c>
      <c r="AP47" s="59">
        <v>0</v>
      </c>
      <c r="AQ47" s="59">
        <v>0</v>
      </c>
      <c r="AR47" s="59">
        <v>0</v>
      </c>
      <c r="AS47" s="59">
        <v>0</v>
      </c>
      <c r="AT47" s="59">
        <f t="shared" si="29"/>
        <v>0</v>
      </c>
      <c r="AU47" s="59">
        <v>0</v>
      </c>
      <c r="AV47" s="59">
        <v>0</v>
      </c>
      <c r="AW47" s="59">
        <v>0</v>
      </c>
      <c r="AX47" s="59">
        <v>0</v>
      </c>
      <c r="AY47" s="59">
        <f t="shared" si="30"/>
        <v>0</v>
      </c>
      <c r="AZ47" s="59">
        <v>0</v>
      </c>
      <c r="BA47" s="59">
        <v>0</v>
      </c>
      <c r="BB47" s="59">
        <v>0</v>
      </c>
      <c r="BC47" s="59">
        <v>0</v>
      </c>
      <c r="BD47" s="18"/>
      <c r="BE47" s="8"/>
      <c r="BF47" s="2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</row>
    <row r="48" spans="1:94" ht="78.75" x14ac:dyDescent="0.3">
      <c r="A48" s="41" t="s">
        <v>150</v>
      </c>
      <c r="B48" s="42" t="s">
        <v>151</v>
      </c>
      <c r="C48" s="43" t="s">
        <v>73</v>
      </c>
      <c r="D48" s="60">
        <v>0</v>
      </c>
      <c r="E48" s="60">
        <f t="shared" si="15"/>
        <v>0</v>
      </c>
      <c r="F48" s="60">
        <f t="shared" si="16"/>
        <v>0</v>
      </c>
      <c r="G48" s="60">
        <f t="shared" si="17"/>
        <v>0</v>
      </c>
      <c r="H48" s="60">
        <f t="shared" si="18"/>
        <v>0</v>
      </c>
      <c r="I48" s="60">
        <f t="shared" si="19"/>
        <v>0</v>
      </c>
      <c r="J48" s="60">
        <f t="shared" si="8"/>
        <v>0</v>
      </c>
      <c r="K48" s="60">
        <v>0</v>
      </c>
      <c r="L48" s="60">
        <v>0</v>
      </c>
      <c r="M48" s="60">
        <v>0</v>
      </c>
      <c r="N48" s="60">
        <v>0</v>
      </c>
      <c r="O48" s="60">
        <f t="shared" si="20"/>
        <v>0</v>
      </c>
      <c r="P48" s="60">
        <v>0</v>
      </c>
      <c r="Q48" s="60">
        <v>0</v>
      </c>
      <c r="R48" s="60">
        <v>0</v>
      </c>
      <c r="S48" s="60">
        <v>0</v>
      </c>
      <c r="T48" s="60">
        <f t="shared" si="21"/>
        <v>0</v>
      </c>
      <c r="U48" s="60">
        <v>0</v>
      </c>
      <c r="V48" s="60">
        <v>0</v>
      </c>
      <c r="W48" s="60">
        <v>0</v>
      </c>
      <c r="X48" s="60">
        <v>0</v>
      </c>
      <c r="Y48" s="60">
        <f t="shared" si="22"/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f t="shared" si="35"/>
        <v>0</v>
      </c>
      <c r="AF48" s="60">
        <f t="shared" si="36"/>
        <v>0</v>
      </c>
      <c r="AG48" s="60">
        <f t="shared" si="37"/>
        <v>0</v>
      </c>
      <c r="AH48" s="60">
        <f t="shared" si="38"/>
        <v>0</v>
      </c>
      <c r="AI48" s="60">
        <f t="shared" si="26"/>
        <v>0</v>
      </c>
      <c r="AJ48" s="60">
        <f t="shared" si="27"/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f t="shared" si="28"/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f t="shared" si="29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f t="shared" si="30"/>
        <v>0</v>
      </c>
      <c r="AZ48" s="60">
        <v>0</v>
      </c>
      <c r="BA48" s="60">
        <v>0</v>
      </c>
      <c r="BB48" s="60">
        <v>0</v>
      </c>
      <c r="BC48" s="60">
        <v>0</v>
      </c>
      <c r="BD48" s="18"/>
      <c r="BE48" s="8"/>
      <c r="BF48" s="2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</row>
    <row r="49" spans="1:94" ht="47.25" x14ac:dyDescent="0.25">
      <c r="A49" s="41" t="s">
        <v>152</v>
      </c>
      <c r="B49" s="42" t="s">
        <v>153</v>
      </c>
      <c r="C49" s="43" t="s">
        <v>73</v>
      </c>
      <c r="D49" s="60">
        <v>0</v>
      </c>
      <c r="E49" s="60">
        <f t="shared" si="15"/>
        <v>0</v>
      </c>
      <c r="F49" s="60">
        <f t="shared" si="16"/>
        <v>0</v>
      </c>
      <c r="G49" s="60">
        <f t="shared" si="17"/>
        <v>0</v>
      </c>
      <c r="H49" s="60">
        <f t="shared" si="18"/>
        <v>0</v>
      </c>
      <c r="I49" s="60">
        <f t="shared" si="19"/>
        <v>0</v>
      </c>
      <c r="J49" s="60">
        <f t="shared" si="8"/>
        <v>0</v>
      </c>
      <c r="K49" s="60">
        <v>0</v>
      </c>
      <c r="L49" s="60">
        <v>0</v>
      </c>
      <c r="M49" s="60">
        <v>0</v>
      </c>
      <c r="N49" s="60">
        <v>0</v>
      </c>
      <c r="O49" s="60">
        <f t="shared" si="20"/>
        <v>0</v>
      </c>
      <c r="P49" s="60">
        <v>0</v>
      </c>
      <c r="Q49" s="60">
        <v>0</v>
      </c>
      <c r="R49" s="60">
        <v>0</v>
      </c>
      <c r="S49" s="60">
        <v>0</v>
      </c>
      <c r="T49" s="60">
        <f t="shared" si="21"/>
        <v>0</v>
      </c>
      <c r="U49" s="60">
        <v>0</v>
      </c>
      <c r="V49" s="60">
        <v>0</v>
      </c>
      <c r="W49" s="60">
        <v>0</v>
      </c>
      <c r="X49" s="60">
        <v>0</v>
      </c>
      <c r="Y49" s="60">
        <f t="shared" si="22"/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f t="shared" si="35"/>
        <v>0</v>
      </c>
      <c r="AF49" s="60">
        <f t="shared" si="36"/>
        <v>0</v>
      </c>
      <c r="AG49" s="60">
        <f t="shared" si="37"/>
        <v>0</v>
      </c>
      <c r="AH49" s="60">
        <f t="shared" si="38"/>
        <v>0</v>
      </c>
      <c r="AI49" s="60">
        <f t="shared" si="26"/>
        <v>0</v>
      </c>
      <c r="AJ49" s="60">
        <f t="shared" si="27"/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f t="shared" si="28"/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f t="shared" si="29"/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f t="shared" si="30"/>
        <v>0</v>
      </c>
      <c r="AZ49" s="60">
        <v>0</v>
      </c>
      <c r="BA49" s="60">
        <v>0</v>
      </c>
      <c r="BB49" s="60">
        <v>0</v>
      </c>
      <c r="BC49" s="60">
        <v>0</v>
      </c>
      <c r="BD49" s="18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</row>
    <row r="50" spans="1:94" ht="63" x14ac:dyDescent="0.25">
      <c r="A50" s="38" t="s">
        <v>154</v>
      </c>
      <c r="B50" s="39" t="s">
        <v>155</v>
      </c>
      <c r="C50" s="40" t="s">
        <v>73</v>
      </c>
      <c r="D50" s="61">
        <v>0</v>
      </c>
      <c r="E50" s="61">
        <f t="shared" si="15"/>
        <v>0</v>
      </c>
      <c r="F50" s="61">
        <f t="shared" si="16"/>
        <v>0</v>
      </c>
      <c r="G50" s="61">
        <f t="shared" si="17"/>
        <v>0</v>
      </c>
      <c r="H50" s="61">
        <f t="shared" si="18"/>
        <v>0</v>
      </c>
      <c r="I50" s="61">
        <f t="shared" si="19"/>
        <v>0</v>
      </c>
      <c r="J50" s="61">
        <f t="shared" si="8"/>
        <v>0</v>
      </c>
      <c r="K50" s="61">
        <v>0</v>
      </c>
      <c r="L50" s="61">
        <v>0</v>
      </c>
      <c r="M50" s="61">
        <v>0</v>
      </c>
      <c r="N50" s="61">
        <v>0</v>
      </c>
      <c r="O50" s="61">
        <f t="shared" si="20"/>
        <v>0</v>
      </c>
      <c r="P50" s="61">
        <v>0</v>
      </c>
      <c r="Q50" s="61">
        <v>0</v>
      </c>
      <c r="R50" s="61">
        <v>0</v>
      </c>
      <c r="S50" s="61">
        <v>0</v>
      </c>
      <c r="T50" s="61">
        <f t="shared" si="21"/>
        <v>0</v>
      </c>
      <c r="U50" s="61">
        <v>0</v>
      </c>
      <c r="V50" s="61">
        <v>0</v>
      </c>
      <c r="W50" s="61">
        <v>0</v>
      </c>
      <c r="X50" s="61">
        <v>0</v>
      </c>
      <c r="Y50" s="61">
        <f t="shared" si="22"/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f t="shared" si="35"/>
        <v>0</v>
      </c>
      <c r="AF50" s="61">
        <f t="shared" si="36"/>
        <v>0</v>
      </c>
      <c r="AG50" s="61">
        <f t="shared" si="37"/>
        <v>0</v>
      </c>
      <c r="AH50" s="61">
        <f t="shared" si="38"/>
        <v>0</v>
      </c>
      <c r="AI50" s="61">
        <f t="shared" si="26"/>
        <v>0</v>
      </c>
      <c r="AJ50" s="61">
        <f t="shared" si="27"/>
        <v>0</v>
      </c>
      <c r="AK50" s="61">
        <v>0</v>
      </c>
      <c r="AL50" s="61">
        <v>0</v>
      </c>
      <c r="AM50" s="61">
        <v>0</v>
      </c>
      <c r="AN50" s="61">
        <v>0</v>
      </c>
      <c r="AO50" s="61">
        <f t="shared" si="28"/>
        <v>0</v>
      </c>
      <c r="AP50" s="61">
        <v>0</v>
      </c>
      <c r="AQ50" s="61">
        <v>0</v>
      </c>
      <c r="AR50" s="61">
        <v>0</v>
      </c>
      <c r="AS50" s="61">
        <v>0</v>
      </c>
      <c r="AT50" s="61">
        <f t="shared" si="29"/>
        <v>0</v>
      </c>
      <c r="AU50" s="61">
        <v>0</v>
      </c>
      <c r="AV50" s="61">
        <v>0</v>
      </c>
      <c r="AW50" s="61">
        <v>0</v>
      </c>
      <c r="AX50" s="61">
        <v>0</v>
      </c>
      <c r="AY50" s="61">
        <f t="shared" si="30"/>
        <v>0</v>
      </c>
      <c r="AZ50" s="61">
        <v>0</v>
      </c>
      <c r="BA50" s="61">
        <v>0</v>
      </c>
      <c r="BB50" s="61">
        <v>0</v>
      </c>
      <c r="BC50" s="61">
        <v>0</v>
      </c>
      <c r="BD50" s="18"/>
      <c r="BE50" s="19"/>
      <c r="BF50" s="2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</row>
    <row r="51" spans="1:94" ht="47.25" x14ac:dyDescent="0.25">
      <c r="A51" s="41" t="s">
        <v>156</v>
      </c>
      <c r="B51" s="42" t="s">
        <v>157</v>
      </c>
      <c r="C51" s="43" t="s">
        <v>73</v>
      </c>
      <c r="D51" s="62">
        <v>0</v>
      </c>
      <c r="E51" s="62">
        <f t="shared" si="15"/>
        <v>0</v>
      </c>
      <c r="F51" s="62">
        <f t="shared" si="16"/>
        <v>0</v>
      </c>
      <c r="G51" s="62">
        <f t="shared" si="17"/>
        <v>0</v>
      </c>
      <c r="H51" s="62">
        <f t="shared" si="18"/>
        <v>0</v>
      </c>
      <c r="I51" s="62">
        <f t="shared" si="19"/>
        <v>0</v>
      </c>
      <c r="J51" s="62">
        <f t="shared" si="8"/>
        <v>0</v>
      </c>
      <c r="K51" s="62">
        <v>0</v>
      </c>
      <c r="L51" s="62">
        <v>0</v>
      </c>
      <c r="M51" s="62">
        <v>0</v>
      </c>
      <c r="N51" s="62">
        <v>0</v>
      </c>
      <c r="O51" s="62">
        <f t="shared" si="20"/>
        <v>0</v>
      </c>
      <c r="P51" s="62">
        <v>0</v>
      </c>
      <c r="Q51" s="62">
        <v>0</v>
      </c>
      <c r="R51" s="62">
        <v>0</v>
      </c>
      <c r="S51" s="62">
        <v>0</v>
      </c>
      <c r="T51" s="62">
        <f t="shared" si="21"/>
        <v>0</v>
      </c>
      <c r="U51" s="62">
        <v>0</v>
      </c>
      <c r="V51" s="62">
        <v>0</v>
      </c>
      <c r="W51" s="62">
        <v>0</v>
      </c>
      <c r="X51" s="62">
        <v>0</v>
      </c>
      <c r="Y51" s="62">
        <f t="shared" si="22"/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f t="shared" si="35"/>
        <v>0</v>
      </c>
      <c r="AF51" s="62">
        <f t="shared" si="36"/>
        <v>0</v>
      </c>
      <c r="AG51" s="62">
        <f t="shared" si="37"/>
        <v>0</v>
      </c>
      <c r="AH51" s="62">
        <f t="shared" si="38"/>
        <v>0</v>
      </c>
      <c r="AI51" s="62">
        <f t="shared" si="26"/>
        <v>0</v>
      </c>
      <c r="AJ51" s="62">
        <f t="shared" si="27"/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f t="shared" si="28"/>
        <v>0</v>
      </c>
      <c r="AP51" s="62">
        <v>0</v>
      </c>
      <c r="AQ51" s="62">
        <v>0</v>
      </c>
      <c r="AR51" s="62">
        <v>0</v>
      </c>
      <c r="AS51" s="62">
        <v>0</v>
      </c>
      <c r="AT51" s="62">
        <f t="shared" si="29"/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f t="shared" si="30"/>
        <v>0</v>
      </c>
      <c r="AZ51" s="62">
        <v>0</v>
      </c>
      <c r="BA51" s="62">
        <v>0</v>
      </c>
      <c r="BB51" s="62">
        <v>0</v>
      </c>
      <c r="BC51" s="62">
        <v>0</v>
      </c>
      <c r="BD51" s="18"/>
      <c r="BE51" s="20"/>
      <c r="BF51" s="2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</row>
    <row r="52" spans="1:94" ht="141.75" x14ac:dyDescent="0.25">
      <c r="A52" s="41" t="s">
        <v>156</v>
      </c>
      <c r="B52" s="42" t="s">
        <v>158</v>
      </c>
      <c r="C52" s="43" t="s">
        <v>73</v>
      </c>
      <c r="D52" s="60">
        <v>0</v>
      </c>
      <c r="E52" s="60">
        <f t="shared" si="15"/>
        <v>0</v>
      </c>
      <c r="F52" s="60">
        <f t="shared" si="16"/>
        <v>0</v>
      </c>
      <c r="G52" s="60">
        <f t="shared" si="17"/>
        <v>0</v>
      </c>
      <c r="H52" s="60">
        <f t="shared" si="18"/>
        <v>0</v>
      </c>
      <c r="I52" s="60">
        <f t="shared" si="19"/>
        <v>0</v>
      </c>
      <c r="J52" s="60">
        <f t="shared" si="8"/>
        <v>0</v>
      </c>
      <c r="K52" s="60">
        <v>0</v>
      </c>
      <c r="L52" s="60">
        <v>0</v>
      </c>
      <c r="M52" s="60">
        <v>0</v>
      </c>
      <c r="N52" s="60">
        <v>0</v>
      </c>
      <c r="O52" s="60">
        <f t="shared" si="20"/>
        <v>0</v>
      </c>
      <c r="P52" s="60">
        <v>0</v>
      </c>
      <c r="Q52" s="60">
        <v>0</v>
      </c>
      <c r="R52" s="60">
        <v>0</v>
      </c>
      <c r="S52" s="60">
        <v>0</v>
      </c>
      <c r="T52" s="60">
        <f t="shared" si="21"/>
        <v>0</v>
      </c>
      <c r="U52" s="60">
        <v>0</v>
      </c>
      <c r="V52" s="60">
        <v>0</v>
      </c>
      <c r="W52" s="60">
        <v>0</v>
      </c>
      <c r="X52" s="60">
        <v>0</v>
      </c>
      <c r="Y52" s="60">
        <f t="shared" si="22"/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2">
        <f t="shared" ref="AE52:AE115" si="39">AJ52+AO52+AT52+AY52</f>
        <v>0</v>
      </c>
      <c r="AF52" s="62">
        <f t="shared" ref="AF52:AF115" si="40">AK52+AP52+AU52+AZ52</f>
        <v>0</v>
      </c>
      <c r="AG52" s="62">
        <f t="shared" ref="AG52:AG115" si="41">AL52+AQ52+AV52+BA52</f>
        <v>0</v>
      </c>
      <c r="AH52" s="62">
        <f t="shared" ref="AH52:AH115" si="42">AM52+AR52+AW52+BB52</f>
        <v>0</v>
      </c>
      <c r="AI52" s="62">
        <f t="shared" ref="AI52:AI115" si="43">AN52+AS52+AX52+BC52</f>
        <v>0</v>
      </c>
      <c r="AJ52" s="60">
        <f t="shared" si="27"/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 t="shared" si="28"/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 t="shared" si="29"/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 t="shared" si="30"/>
        <v>0</v>
      </c>
      <c r="AZ52" s="60">
        <v>0</v>
      </c>
      <c r="BA52" s="60">
        <v>0</v>
      </c>
      <c r="BB52" s="60">
        <v>0</v>
      </c>
      <c r="BC52" s="60">
        <v>0</v>
      </c>
      <c r="BD52" s="18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</row>
    <row r="53" spans="1:94" ht="126" x14ac:dyDescent="0.25">
      <c r="A53" s="41" t="s">
        <v>156</v>
      </c>
      <c r="B53" s="42" t="s">
        <v>159</v>
      </c>
      <c r="C53" s="43" t="s">
        <v>73</v>
      </c>
      <c r="D53" s="60">
        <v>0</v>
      </c>
      <c r="E53" s="60">
        <f t="shared" si="15"/>
        <v>0</v>
      </c>
      <c r="F53" s="60">
        <f t="shared" si="16"/>
        <v>0</v>
      </c>
      <c r="G53" s="60">
        <f t="shared" si="17"/>
        <v>0</v>
      </c>
      <c r="H53" s="60">
        <f t="shared" si="18"/>
        <v>0</v>
      </c>
      <c r="I53" s="60">
        <f t="shared" si="19"/>
        <v>0</v>
      </c>
      <c r="J53" s="60">
        <f t="shared" si="8"/>
        <v>0</v>
      </c>
      <c r="K53" s="60">
        <v>0</v>
      </c>
      <c r="L53" s="60">
        <v>0</v>
      </c>
      <c r="M53" s="60">
        <v>0</v>
      </c>
      <c r="N53" s="60">
        <v>0</v>
      </c>
      <c r="O53" s="60">
        <f t="shared" si="20"/>
        <v>0</v>
      </c>
      <c r="P53" s="60">
        <v>0</v>
      </c>
      <c r="Q53" s="60">
        <v>0</v>
      </c>
      <c r="R53" s="60">
        <v>0</v>
      </c>
      <c r="S53" s="60">
        <v>0</v>
      </c>
      <c r="T53" s="60">
        <f t="shared" si="21"/>
        <v>0</v>
      </c>
      <c r="U53" s="60">
        <v>0</v>
      </c>
      <c r="V53" s="60">
        <v>0</v>
      </c>
      <c r="W53" s="60">
        <v>0</v>
      </c>
      <c r="X53" s="60">
        <v>0</v>
      </c>
      <c r="Y53" s="60">
        <f t="shared" si="22"/>
        <v>0</v>
      </c>
      <c r="Z53" s="60">
        <v>0</v>
      </c>
      <c r="AA53" s="60">
        <v>0</v>
      </c>
      <c r="AB53" s="60">
        <v>0</v>
      </c>
      <c r="AC53" s="60">
        <v>0</v>
      </c>
      <c r="AD53" s="60">
        <v>0</v>
      </c>
      <c r="AE53" s="62">
        <f t="shared" si="39"/>
        <v>0</v>
      </c>
      <c r="AF53" s="62">
        <f t="shared" si="40"/>
        <v>0</v>
      </c>
      <c r="AG53" s="62">
        <f t="shared" si="41"/>
        <v>0</v>
      </c>
      <c r="AH53" s="62">
        <f t="shared" si="42"/>
        <v>0</v>
      </c>
      <c r="AI53" s="62">
        <f t="shared" si="43"/>
        <v>0</v>
      </c>
      <c r="AJ53" s="60">
        <f t="shared" si="27"/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f t="shared" si="28"/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f t="shared" si="29"/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f t="shared" si="30"/>
        <v>0</v>
      </c>
      <c r="AZ53" s="60">
        <v>0</v>
      </c>
      <c r="BA53" s="60">
        <v>0</v>
      </c>
      <c r="BB53" s="60">
        <v>0</v>
      </c>
      <c r="BC53" s="60">
        <v>0</v>
      </c>
      <c r="BD53" s="18"/>
      <c r="BE53" s="21"/>
      <c r="BF53" s="2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</row>
    <row r="54" spans="1:94" ht="126" x14ac:dyDescent="0.25">
      <c r="A54" s="41" t="s">
        <v>156</v>
      </c>
      <c r="B54" s="42" t="s">
        <v>160</v>
      </c>
      <c r="C54" s="43" t="s">
        <v>73</v>
      </c>
      <c r="D54" s="60">
        <v>0</v>
      </c>
      <c r="E54" s="60">
        <f t="shared" si="15"/>
        <v>0</v>
      </c>
      <c r="F54" s="60">
        <f t="shared" si="16"/>
        <v>0</v>
      </c>
      <c r="G54" s="60">
        <f t="shared" si="17"/>
        <v>0</v>
      </c>
      <c r="H54" s="60">
        <f t="shared" si="18"/>
        <v>0</v>
      </c>
      <c r="I54" s="60">
        <f t="shared" si="19"/>
        <v>0</v>
      </c>
      <c r="J54" s="60">
        <f t="shared" si="8"/>
        <v>0</v>
      </c>
      <c r="K54" s="60">
        <v>0</v>
      </c>
      <c r="L54" s="60">
        <v>0</v>
      </c>
      <c r="M54" s="60">
        <v>0</v>
      </c>
      <c r="N54" s="60">
        <v>0</v>
      </c>
      <c r="O54" s="60">
        <f t="shared" si="20"/>
        <v>0</v>
      </c>
      <c r="P54" s="60">
        <v>0</v>
      </c>
      <c r="Q54" s="60">
        <v>0</v>
      </c>
      <c r="R54" s="60">
        <v>0</v>
      </c>
      <c r="S54" s="60">
        <v>0</v>
      </c>
      <c r="T54" s="60">
        <f t="shared" si="21"/>
        <v>0</v>
      </c>
      <c r="U54" s="60">
        <v>0</v>
      </c>
      <c r="V54" s="60">
        <v>0</v>
      </c>
      <c r="W54" s="60">
        <v>0</v>
      </c>
      <c r="X54" s="60">
        <v>0</v>
      </c>
      <c r="Y54" s="60">
        <f t="shared" si="22"/>
        <v>0</v>
      </c>
      <c r="Z54" s="60">
        <v>0</v>
      </c>
      <c r="AA54" s="60">
        <v>0</v>
      </c>
      <c r="AB54" s="60">
        <v>0</v>
      </c>
      <c r="AC54" s="60">
        <v>0</v>
      </c>
      <c r="AD54" s="60">
        <v>0</v>
      </c>
      <c r="AE54" s="62">
        <f t="shared" si="39"/>
        <v>0</v>
      </c>
      <c r="AF54" s="62">
        <f t="shared" si="40"/>
        <v>0</v>
      </c>
      <c r="AG54" s="62">
        <f t="shared" si="41"/>
        <v>0</v>
      </c>
      <c r="AH54" s="62">
        <f t="shared" si="42"/>
        <v>0</v>
      </c>
      <c r="AI54" s="62">
        <f t="shared" si="43"/>
        <v>0</v>
      </c>
      <c r="AJ54" s="60">
        <f t="shared" si="27"/>
        <v>0</v>
      </c>
      <c r="AK54" s="60">
        <v>0</v>
      </c>
      <c r="AL54" s="60">
        <v>0</v>
      </c>
      <c r="AM54" s="60">
        <v>0</v>
      </c>
      <c r="AN54" s="60">
        <v>0</v>
      </c>
      <c r="AO54" s="60">
        <f t="shared" si="28"/>
        <v>0</v>
      </c>
      <c r="AP54" s="60">
        <v>0</v>
      </c>
      <c r="AQ54" s="60">
        <v>0</v>
      </c>
      <c r="AR54" s="60">
        <v>0</v>
      </c>
      <c r="AS54" s="60">
        <v>0</v>
      </c>
      <c r="AT54" s="60">
        <f t="shared" si="29"/>
        <v>0</v>
      </c>
      <c r="AU54" s="60">
        <v>0</v>
      </c>
      <c r="AV54" s="60">
        <v>0</v>
      </c>
      <c r="AW54" s="60">
        <v>0</v>
      </c>
      <c r="AX54" s="60">
        <v>0</v>
      </c>
      <c r="AY54" s="60">
        <f t="shared" si="30"/>
        <v>0</v>
      </c>
      <c r="AZ54" s="60">
        <v>0</v>
      </c>
      <c r="BA54" s="60">
        <v>0</v>
      </c>
      <c r="BB54" s="60">
        <v>0</v>
      </c>
      <c r="BC54" s="60">
        <v>0</v>
      </c>
      <c r="BD54" s="18"/>
      <c r="BE54" s="20"/>
      <c r="BF54" s="2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</row>
    <row r="55" spans="1:94" ht="47.25" x14ac:dyDescent="0.25">
      <c r="A55" s="41" t="s">
        <v>161</v>
      </c>
      <c r="B55" s="42" t="s">
        <v>157</v>
      </c>
      <c r="C55" s="43" t="s">
        <v>73</v>
      </c>
      <c r="D55" s="62">
        <v>0</v>
      </c>
      <c r="E55" s="62">
        <f t="shared" si="15"/>
        <v>0</v>
      </c>
      <c r="F55" s="62">
        <f t="shared" si="16"/>
        <v>0</v>
      </c>
      <c r="G55" s="62">
        <f t="shared" si="17"/>
        <v>0</v>
      </c>
      <c r="H55" s="62">
        <f t="shared" si="18"/>
        <v>0</v>
      </c>
      <c r="I55" s="62">
        <f t="shared" si="19"/>
        <v>0</v>
      </c>
      <c r="J55" s="62">
        <f t="shared" si="8"/>
        <v>0</v>
      </c>
      <c r="K55" s="62">
        <v>0</v>
      </c>
      <c r="L55" s="62">
        <v>0</v>
      </c>
      <c r="M55" s="62">
        <v>0</v>
      </c>
      <c r="N55" s="62">
        <v>0</v>
      </c>
      <c r="O55" s="62">
        <f t="shared" si="20"/>
        <v>0</v>
      </c>
      <c r="P55" s="62">
        <v>0</v>
      </c>
      <c r="Q55" s="62">
        <v>0</v>
      </c>
      <c r="R55" s="62">
        <v>0</v>
      </c>
      <c r="S55" s="62">
        <v>0</v>
      </c>
      <c r="T55" s="62">
        <f t="shared" si="21"/>
        <v>0</v>
      </c>
      <c r="U55" s="62">
        <v>0</v>
      </c>
      <c r="V55" s="62">
        <v>0</v>
      </c>
      <c r="W55" s="62">
        <v>0</v>
      </c>
      <c r="X55" s="62">
        <v>0</v>
      </c>
      <c r="Y55" s="62">
        <f t="shared" si="22"/>
        <v>0</v>
      </c>
      <c r="Z55" s="62">
        <v>0</v>
      </c>
      <c r="AA55" s="62">
        <v>0</v>
      </c>
      <c r="AB55" s="62">
        <v>0</v>
      </c>
      <c r="AC55" s="62">
        <v>0</v>
      </c>
      <c r="AD55" s="62">
        <v>0</v>
      </c>
      <c r="AE55" s="62">
        <f t="shared" si="39"/>
        <v>0</v>
      </c>
      <c r="AF55" s="62">
        <f t="shared" si="40"/>
        <v>0</v>
      </c>
      <c r="AG55" s="62">
        <f t="shared" si="41"/>
        <v>0</v>
      </c>
      <c r="AH55" s="62">
        <f t="shared" si="42"/>
        <v>0</v>
      </c>
      <c r="AI55" s="62">
        <f t="shared" si="43"/>
        <v>0</v>
      </c>
      <c r="AJ55" s="62">
        <f t="shared" si="27"/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f t="shared" si="28"/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f t="shared" si="29"/>
        <v>0</v>
      </c>
      <c r="AU55" s="62">
        <v>0</v>
      </c>
      <c r="AV55" s="62">
        <v>0</v>
      </c>
      <c r="AW55" s="62">
        <v>0</v>
      </c>
      <c r="AX55" s="62">
        <v>0</v>
      </c>
      <c r="AY55" s="62">
        <f t="shared" si="30"/>
        <v>0</v>
      </c>
      <c r="AZ55" s="62">
        <v>0</v>
      </c>
      <c r="BA55" s="62">
        <v>0</v>
      </c>
      <c r="BB55" s="62">
        <v>0</v>
      </c>
      <c r="BC55" s="62">
        <v>0</v>
      </c>
      <c r="BD55" s="18"/>
      <c r="BE55" s="2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</row>
    <row r="56" spans="1:94" ht="141.75" x14ac:dyDescent="0.3">
      <c r="A56" s="41" t="s">
        <v>161</v>
      </c>
      <c r="B56" s="42" t="s">
        <v>158</v>
      </c>
      <c r="C56" s="43" t="s">
        <v>73</v>
      </c>
      <c r="D56" s="60">
        <v>0</v>
      </c>
      <c r="E56" s="60">
        <f t="shared" si="15"/>
        <v>0</v>
      </c>
      <c r="F56" s="60">
        <f t="shared" si="16"/>
        <v>0</v>
      </c>
      <c r="G56" s="60">
        <f t="shared" si="17"/>
        <v>0</v>
      </c>
      <c r="H56" s="60">
        <f t="shared" si="18"/>
        <v>0</v>
      </c>
      <c r="I56" s="60">
        <f t="shared" si="19"/>
        <v>0</v>
      </c>
      <c r="J56" s="60">
        <f t="shared" si="8"/>
        <v>0</v>
      </c>
      <c r="K56" s="60">
        <v>0</v>
      </c>
      <c r="L56" s="60">
        <v>0</v>
      </c>
      <c r="M56" s="60">
        <v>0</v>
      </c>
      <c r="N56" s="60">
        <v>0</v>
      </c>
      <c r="O56" s="60">
        <f t="shared" si="20"/>
        <v>0</v>
      </c>
      <c r="P56" s="60">
        <v>0</v>
      </c>
      <c r="Q56" s="60">
        <v>0</v>
      </c>
      <c r="R56" s="60">
        <v>0</v>
      </c>
      <c r="S56" s="60">
        <v>0</v>
      </c>
      <c r="T56" s="60">
        <f t="shared" si="21"/>
        <v>0</v>
      </c>
      <c r="U56" s="60">
        <v>0</v>
      </c>
      <c r="V56" s="60">
        <v>0</v>
      </c>
      <c r="W56" s="60">
        <v>0</v>
      </c>
      <c r="X56" s="60">
        <v>0</v>
      </c>
      <c r="Y56" s="60">
        <f t="shared" si="22"/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2">
        <f t="shared" si="39"/>
        <v>0</v>
      </c>
      <c r="AF56" s="62">
        <f t="shared" si="40"/>
        <v>0</v>
      </c>
      <c r="AG56" s="62">
        <f t="shared" si="41"/>
        <v>0</v>
      </c>
      <c r="AH56" s="62">
        <f t="shared" si="42"/>
        <v>0</v>
      </c>
      <c r="AI56" s="62">
        <f t="shared" si="43"/>
        <v>0</v>
      </c>
      <c r="AJ56" s="60">
        <f t="shared" si="27"/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f t="shared" si="28"/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f t="shared" si="29"/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f t="shared" si="30"/>
        <v>0</v>
      </c>
      <c r="AZ56" s="60">
        <v>0</v>
      </c>
      <c r="BA56" s="60">
        <v>0</v>
      </c>
      <c r="BB56" s="60">
        <v>0</v>
      </c>
      <c r="BC56" s="60">
        <v>0</v>
      </c>
      <c r="BD56" s="18"/>
      <c r="BE56" s="23"/>
      <c r="BF56" s="2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</row>
    <row r="57" spans="1:94" ht="126" x14ac:dyDescent="0.25">
      <c r="A57" s="41" t="s">
        <v>161</v>
      </c>
      <c r="B57" s="42" t="s">
        <v>159</v>
      </c>
      <c r="C57" s="43" t="s">
        <v>73</v>
      </c>
      <c r="D57" s="60">
        <v>0</v>
      </c>
      <c r="E57" s="60">
        <f t="shared" si="15"/>
        <v>0</v>
      </c>
      <c r="F57" s="60">
        <f t="shared" si="16"/>
        <v>0</v>
      </c>
      <c r="G57" s="60">
        <f t="shared" si="17"/>
        <v>0</v>
      </c>
      <c r="H57" s="60">
        <f t="shared" si="18"/>
        <v>0</v>
      </c>
      <c r="I57" s="60">
        <f t="shared" si="19"/>
        <v>0</v>
      </c>
      <c r="J57" s="60">
        <f t="shared" si="8"/>
        <v>0</v>
      </c>
      <c r="K57" s="60">
        <v>0</v>
      </c>
      <c r="L57" s="60">
        <v>0</v>
      </c>
      <c r="M57" s="60">
        <v>0</v>
      </c>
      <c r="N57" s="60">
        <v>0</v>
      </c>
      <c r="O57" s="60">
        <f t="shared" si="20"/>
        <v>0</v>
      </c>
      <c r="P57" s="60">
        <v>0</v>
      </c>
      <c r="Q57" s="60">
        <v>0</v>
      </c>
      <c r="R57" s="60">
        <v>0</v>
      </c>
      <c r="S57" s="60">
        <v>0</v>
      </c>
      <c r="T57" s="60">
        <f t="shared" si="21"/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si="22"/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2">
        <f t="shared" si="39"/>
        <v>0</v>
      </c>
      <c r="AF57" s="62">
        <f t="shared" si="40"/>
        <v>0</v>
      </c>
      <c r="AG57" s="62">
        <f t="shared" si="41"/>
        <v>0</v>
      </c>
      <c r="AH57" s="62">
        <f t="shared" si="42"/>
        <v>0</v>
      </c>
      <c r="AI57" s="62">
        <f t="shared" si="43"/>
        <v>0</v>
      </c>
      <c r="AJ57" s="60">
        <f t="shared" si="27"/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si="28"/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si="29"/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f t="shared" si="30"/>
        <v>0</v>
      </c>
      <c r="AZ57" s="60">
        <v>0</v>
      </c>
      <c r="BA57" s="60">
        <v>0</v>
      </c>
      <c r="BB57" s="60">
        <v>0</v>
      </c>
      <c r="BC57" s="60">
        <v>0</v>
      </c>
      <c r="BD57" s="18"/>
      <c r="BF57" s="2"/>
    </row>
    <row r="58" spans="1:94" ht="126" x14ac:dyDescent="0.25">
      <c r="A58" s="41" t="s">
        <v>161</v>
      </c>
      <c r="B58" s="42" t="s">
        <v>162</v>
      </c>
      <c r="C58" s="43" t="s">
        <v>73</v>
      </c>
      <c r="D58" s="60">
        <v>0</v>
      </c>
      <c r="E58" s="60">
        <f t="shared" si="15"/>
        <v>0</v>
      </c>
      <c r="F58" s="60">
        <f t="shared" si="16"/>
        <v>0</v>
      </c>
      <c r="G58" s="60">
        <f t="shared" si="17"/>
        <v>0</v>
      </c>
      <c r="H58" s="60">
        <f t="shared" si="18"/>
        <v>0</v>
      </c>
      <c r="I58" s="60">
        <f t="shared" si="19"/>
        <v>0</v>
      </c>
      <c r="J58" s="60">
        <f t="shared" si="8"/>
        <v>0</v>
      </c>
      <c r="K58" s="60">
        <v>0</v>
      </c>
      <c r="L58" s="60">
        <v>0</v>
      </c>
      <c r="M58" s="60">
        <v>0</v>
      </c>
      <c r="N58" s="60">
        <v>0</v>
      </c>
      <c r="O58" s="60">
        <f t="shared" si="20"/>
        <v>0</v>
      </c>
      <c r="P58" s="60">
        <v>0</v>
      </c>
      <c r="Q58" s="60">
        <v>0</v>
      </c>
      <c r="R58" s="60">
        <v>0</v>
      </c>
      <c r="S58" s="60">
        <v>0</v>
      </c>
      <c r="T58" s="60">
        <f t="shared" si="21"/>
        <v>0</v>
      </c>
      <c r="U58" s="60">
        <v>0</v>
      </c>
      <c r="V58" s="60">
        <v>0</v>
      </c>
      <c r="W58" s="60">
        <v>0</v>
      </c>
      <c r="X58" s="60">
        <v>0</v>
      </c>
      <c r="Y58" s="60">
        <f t="shared" si="22"/>
        <v>0</v>
      </c>
      <c r="Z58" s="60">
        <v>0</v>
      </c>
      <c r="AA58" s="60">
        <v>0</v>
      </c>
      <c r="AB58" s="60">
        <v>0</v>
      </c>
      <c r="AC58" s="60">
        <v>0</v>
      </c>
      <c r="AD58" s="60">
        <v>0</v>
      </c>
      <c r="AE58" s="62">
        <f t="shared" si="39"/>
        <v>0</v>
      </c>
      <c r="AF58" s="62">
        <f t="shared" si="40"/>
        <v>0</v>
      </c>
      <c r="AG58" s="62">
        <f t="shared" si="41"/>
        <v>0</v>
      </c>
      <c r="AH58" s="62">
        <f t="shared" si="42"/>
        <v>0</v>
      </c>
      <c r="AI58" s="62">
        <f t="shared" si="43"/>
        <v>0</v>
      </c>
      <c r="AJ58" s="60">
        <f t="shared" si="27"/>
        <v>0</v>
      </c>
      <c r="AK58" s="60">
        <v>0</v>
      </c>
      <c r="AL58" s="60">
        <v>0</v>
      </c>
      <c r="AM58" s="60">
        <v>0</v>
      </c>
      <c r="AN58" s="60">
        <v>0</v>
      </c>
      <c r="AO58" s="60">
        <f t="shared" si="28"/>
        <v>0</v>
      </c>
      <c r="AP58" s="60">
        <v>0</v>
      </c>
      <c r="AQ58" s="60">
        <v>0</v>
      </c>
      <c r="AR58" s="60">
        <v>0</v>
      </c>
      <c r="AS58" s="60">
        <v>0</v>
      </c>
      <c r="AT58" s="60">
        <f t="shared" si="29"/>
        <v>0</v>
      </c>
      <c r="AU58" s="60">
        <v>0</v>
      </c>
      <c r="AV58" s="60">
        <v>0</v>
      </c>
      <c r="AW58" s="60">
        <v>0</v>
      </c>
      <c r="AX58" s="60">
        <v>0</v>
      </c>
      <c r="AY58" s="60">
        <f t="shared" si="30"/>
        <v>0</v>
      </c>
      <c r="AZ58" s="60">
        <v>0</v>
      </c>
      <c r="BA58" s="60">
        <v>0</v>
      </c>
      <c r="BB58" s="60">
        <v>0</v>
      </c>
      <c r="BC58" s="60">
        <v>0</v>
      </c>
      <c r="BD58" s="18"/>
      <c r="BF58" s="2"/>
    </row>
    <row r="59" spans="1:94" ht="110.25" x14ac:dyDescent="0.25">
      <c r="A59" s="38" t="s">
        <v>95</v>
      </c>
      <c r="B59" s="39" t="s">
        <v>96</v>
      </c>
      <c r="C59" s="40" t="s">
        <v>73</v>
      </c>
      <c r="D59" s="61">
        <v>0</v>
      </c>
      <c r="E59" s="61">
        <f t="shared" si="15"/>
        <v>0</v>
      </c>
      <c r="F59" s="61">
        <f t="shared" si="16"/>
        <v>0</v>
      </c>
      <c r="G59" s="61">
        <f t="shared" si="17"/>
        <v>0</v>
      </c>
      <c r="H59" s="61">
        <f t="shared" si="18"/>
        <v>0</v>
      </c>
      <c r="I59" s="61">
        <f t="shared" si="19"/>
        <v>0</v>
      </c>
      <c r="J59" s="61">
        <f t="shared" si="8"/>
        <v>0</v>
      </c>
      <c r="K59" s="61">
        <v>0</v>
      </c>
      <c r="L59" s="61">
        <v>0</v>
      </c>
      <c r="M59" s="61">
        <v>0</v>
      </c>
      <c r="N59" s="61">
        <v>0</v>
      </c>
      <c r="O59" s="61">
        <f t="shared" si="20"/>
        <v>0</v>
      </c>
      <c r="P59" s="61">
        <v>0</v>
      </c>
      <c r="Q59" s="61">
        <v>0</v>
      </c>
      <c r="R59" s="61">
        <v>0</v>
      </c>
      <c r="S59" s="61">
        <v>0</v>
      </c>
      <c r="T59" s="61">
        <f t="shared" si="21"/>
        <v>0</v>
      </c>
      <c r="U59" s="61">
        <v>0</v>
      </c>
      <c r="V59" s="61">
        <v>0</v>
      </c>
      <c r="W59" s="61">
        <v>0</v>
      </c>
      <c r="X59" s="61">
        <v>0</v>
      </c>
      <c r="Y59" s="61">
        <f t="shared" si="22"/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f t="shared" si="39"/>
        <v>0</v>
      </c>
      <c r="AF59" s="61">
        <f t="shared" si="40"/>
        <v>0</v>
      </c>
      <c r="AG59" s="61">
        <f t="shared" si="41"/>
        <v>0</v>
      </c>
      <c r="AH59" s="61">
        <f t="shared" si="42"/>
        <v>0</v>
      </c>
      <c r="AI59" s="61">
        <f t="shared" si="43"/>
        <v>0</v>
      </c>
      <c r="AJ59" s="61">
        <f t="shared" si="27"/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f t="shared" si="28"/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f t="shared" si="29"/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f t="shared" si="30"/>
        <v>0</v>
      </c>
      <c r="AZ59" s="61">
        <v>0</v>
      </c>
      <c r="BA59" s="61">
        <v>0</v>
      </c>
      <c r="BB59" s="61">
        <v>0</v>
      </c>
      <c r="BC59" s="61">
        <v>0</v>
      </c>
      <c r="BD59" s="18"/>
      <c r="BF59" s="2"/>
    </row>
    <row r="60" spans="1:94" ht="94.5" x14ac:dyDescent="0.25">
      <c r="A60" s="38" t="s">
        <v>97</v>
      </c>
      <c r="B60" s="39" t="s">
        <v>98</v>
      </c>
      <c r="C60" s="40" t="s">
        <v>73</v>
      </c>
      <c r="D60" s="61">
        <v>0</v>
      </c>
      <c r="E60" s="61">
        <f t="shared" si="15"/>
        <v>0</v>
      </c>
      <c r="F60" s="61">
        <f t="shared" si="16"/>
        <v>0</v>
      </c>
      <c r="G60" s="61">
        <f t="shared" si="17"/>
        <v>0</v>
      </c>
      <c r="H60" s="61">
        <f t="shared" si="18"/>
        <v>0</v>
      </c>
      <c r="I60" s="61">
        <f t="shared" si="19"/>
        <v>0</v>
      </c>
      <c r="J60" s="61">
        <f t="shared" si="8"/>
        <v>0</v>
      </c>
      <c r="K60" s="61">
        <v>0</v>
      </c>
      <c r="L60" s="61">
        <v>0</v>
      </c>
      <c r="M60" s="61">
        <v>0</v>
      </c>
      <c r="N60" s="61">
        <v>0</v>
      </c>
      <c r="O60" s="61">
        <f t="shared" si="20"/>
        <v>0</v>
      </c>
      <c r="P60" s="61">
        <v>0</v>
      </c>
      <c r="Q60" s="61">
        <v>0</v>
      </c>
      <c r="R60" s="61">
        <v>0</v>
      </c>
      <c r="S60" s="61">
        <v>0</v>
      </c>
      <c r="T60" s="61">
        <f t="shared" si="21"/>
        <v>0</v>
      </c>
      <c r="U60" s="61">
        <v>0</v>
      </c>
      <c r="V60" s="61">
        <v>0</v>
      </c>
      <c r="W60" s="61">
        <v>0</v>
      </c>
      <c r="X60" s="61">
        <v>0</v>
      </c>
      <c r="Y60" s="61">
        <f t="shared" si="22"/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f t="shared" si="39"/>
        <v>0</v>
      </c>
      <c r="AF60" s="61">
        <f t="shared" si="40"/>
        <v>0</v>
      </c>
      <c r="AG60" s="61">
        <f t="shared" si="41"/>
        <v>0</v>
      </c>
      <c r="AH60" s="61">
        <f t="shared" si="42"/>
        <v>0</v>
      </c>
      <c r="AI60" s="61">
        <f t="shared" si="43"/>
        <v>0</v>
      </c>
      <c r="AJ60" s="61">
        <f t="shared" si="27"/>
        <v>0</v>
      </c>
      <c r="AK60" s="61">
        <v>0</v>
      </c>
      <c r="AL60" s="61">
        <v>0</v>
      </c>
      <c r="AM60" s="61">
        <v>0</v>
      </c>
      <c r="AN60" s="61">
        <v>0</v>
      </c>
      <c r="AO60" s="61">
        <f t="shared" si="28"/>
        <v>0</v>
      </c>
      <c r="AP60" s="61">
        <v>0</v>
      </c>
      <c r="AQ60" s="61">
        <v>0</v>
      </c>
      <c r="AR60" s="61">
        <v>0</v>
      </c>
      <c r="AS60" s="61">
        <v>0</v>
      </c>
      <c r="AT60" s="61">
        <f t="shared" si="29"/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f t="shared" si="30"/>
        <v>0</v>
      </c>
      <c r="AZ60" s="61">
        <v>0</v>
      </c>
      <c r="BA60" s="61">
        <v>0</v>
      </c>
      <c r="BB60" s="61">
        <v>0</v>
      </c>
      <c r="BC60" s="61">
        <v>0</v>
      </c>
      <c r="BD60" s="18"/>
      <c r="BF60" s="2"/>
    </row>
    <row r="61" spans="1:94" ht="94.5" x14ac:dyDescent="0.25">
      <c r="A61" s="38" t="s">
        <v>99</v>
      </c>
      <c r="B61" s="39" t="s">
        <v>100</v>
      </c>
      <c r="C61" s="40" t="s">
        <v>73</v>
      </c>
      <c r="D61" s="61">
        <v>0</v>
      </c>
      <c r="E61" s="61">
        <f>SUM(E62:E66)</f>
        <v>6.2024395700000001</v>
      </c>
      <c r="F61" s="61">
        <f>SUM(F62:F66)</f>
        <v>0</v>
      </c>
      <c r="G61" s="61">
        <f>SUM(G62:G66)</f>
        <v>6.2024395700000001</v>
      </c>
      <c r="H61" s="61">
        <f>SUM(H62:H66)</f>
        <v>0</v>
      </c>
      <c r="I61" s="61">
        <f>SUM(I62:I66)</f>
        <v>0</v>
      </c>
      <c r="J61" s="61">
        <f t="shared" si="8"/>
        <v>6.2024395700000001</v>
      </c>
      <c r="K61" s="61">
        <f t="shared" ref="K61:BC61" si="44">SUM(K62:K66)</f>
        <v>0</v>
      </c>
      <c r="L61" s="61">
        <f t="shared" si="44"/>
        <v>6.2024395700000001</v>
      </c>
      <c r="M61" s="61">
        <f t="shared" si="44"/>
        <v>0</v>
      </c>
      <c r="N61" s="61">
        <f t="shared" si="44"/>
        <v>0</v>
      </c>
      <c r="O61" s="61">
        <f t="shared" si="44"/>
        <v>0</v>
      </c>
      <c r="P61" s="61">
        <f t="shared" si="44"/>
        <v>0</v>
      </c>
      <c r="Q61" s="61">
        <f t="shared" si="44"/>
        <v>0</v>
      </c>
      <c r="R61" s="61">
        <f t="shared" si="44"/>
        <v>0</v>
      </c>
      <c r="S61" s="61">
        <f t="shared" si="44"/>
        <v>0</v>
      </c>
      <c r="T61" s="61">
        <f t="shared" si="44"/>
        <v>0</v>
      </c>
      <c r="U61" s="61">
        <f t="shared" si="44"/>
        <v>0</v>
      </c>
      <c r="V61" s="61">
        <f t="shared" si="44"/>
        <v>0</v>
      </c>
      <c r="W61" s="61">
        <f t="shared" si="44"/>
        <v>0</v>
      </c>
      <c r="X61" s="61">
        <f t="shared" si="44"/>
        <v>0</v>
      </c>
      <c r="Y61" s="61">
        <f t="shared" si="44"/>
        <v>0</v>
      </c>
      <c r="Z61" s="61">
        <f t="shared" si="44"/>
        <v>0</v>
      </c>
      <c r="AA61" s="61">
        <f t="shared" si="44"/>
        <v>0</v>
      </c>
      <c r="AB61" s="61">
        <f t="shared" si="44"/>
        <v>0</v>
      </c>
      <c r="AC61" s="61">
        <f t="shared" si="44"/>
        <v>0</v>
      </c>
      <c r="AD61" s="61">
        <f t="shared" si="44"/>
        <v>0</v>
      </c>
      <c r="AE61" s="61">
        <f t="shared" si="44"/>
        <v>0</v>
      </c>
      <c r="AF61" s="61">
        <f t="shared" si="44"/>
        <v>0</v>
      </c>
      <c r="AG61" s="61">
        <f t="shared" si="44"/>
        <v>0</v>
      </c>
      <c r="AH61" s="61">
        <f t="shared" si="44"/>
        <v>0</v>
      </c>
      <c r="AI61" s="61">
        <f t="shared" si="44"/>
        <v>0</v>
      </c>
      <c r="AJ61" s="61">
        <f t="shared" si="44"/>
        <v>0</v>
      </c>
      <c r="AK61" s="61">
        <f t="shared" si="44"/>
        <v>0</v>
      </c>
      <c r="AL61" s="61">
        <f t="shared" si="44"/>
        <v>0</v>
      </c>
      <c r="AM61" s="61">
        <f t="shared" si="44"/>
        <v>0</v>
      </c>
      <c r="AN61" s="61">
        <f t="shared" si="44"/>
        <v>0</v>
      </c>
      <c r="AO61" s="61">
        <f t="shared" si="44"/>
        <v>0</v>
      </c>
      <c r="AP61" s="61">
        <f t="shared" si="44"/>
        <v>0</v>
      </c>
      <c r="AQ61" s="61">
        <f t="shared" si="44"/>
        <v>0</v>
      </c>
      <c r="AR61" s="61">
        <f t="shared" si="44"/>
        <v>0</v>
      </c>
      <c r="AS61" s="61">
        <f t="shared" si="44"/>
        <v>0</v>
      </c>
      <c r="AT61" s="61">
        <f t="shared" si="44"/>
        <v>0</v>
      </c>
      <c r="AU61" s="61">
        <f t="shared" si="44"/>
        <v>0</v>
      </c>
      <c r="AV61" s="61">
        <f t="shared" si="44"/>
        <v>0</v>
      </c>
      <c r="AW61" s="61">
        <f t="shared" si="44"/>
        <v>0</v>
      </c>
      <c r="AX61" s="61">
        <f t="shared" si="44"/>
        <v>0</v>
      </c>
      <c r="AY61" s="61">
        <f t="shared" si="44"/>
        <v>0</v>
      </c>
      <c r="AZ61" s="61">
        <f t="shared" si="44"/>
        <v>0</v>
      </c>
      <c r="BA61" s="61">
        <f t="shared" si="44"/>
        <v>0</v>
      </c>
      <c r="BB61" s="61">
        <f t="shared" si="44"/>
        <v>0</v>
      </c>
      <c r="BC61" s="61">
        <f t="shared" si="44"/>
        <v>0</v>
      </c>
      <c r="BD61" s="18"/>
      <c r="BF61" s="2"/>
    </row>
    <row r="62" spans="1:94" ht="78.75" customHeight="1" x14ac:dyDescent="0.25">
      <c r="A62" s="44" t="s">
        <v>163</v>
      </c>
      <c r="B62" s="66" t="s">
        <v>197</v>
      </c>
      <c r="C62" s="44" t="s">
        <v>143</v>
      </c>
      <c r="D62" s="62">
        <v>0</v>
      </c>
      <c r="E62" s="62">
        <f t="shared" ref="E62" si="45">J62+O62+T62+Y62</f>
        <v>6.2024395700000001</v>
      </c>
      <c r="F62" s="62">
        <f t="shared" ref="F62" si="46">K62+P62+U62+Z62</f>
        <v>0</v>
      </c>
      <c r="G62" s="62">
        <f t="shared" ref="G62" si="47">L62+Q62+V62+AA62</f>
        <v>6.2024395700000001</v>
      </c>
      <c r="H62" s="62">
        <f t="shared" ref="H62" si="48">M62+R62+W62+AB62</f>
        <v>0</v>
      </c>
      <c r="I62" s="62">
        <f t="shared" ref="I62" si="49">N62+S62+X62+AC62</f>
        <v>0</v>
      </c>
      <c r="J62" s="62">
        <f t="shared" si="8"/>
        <v>6.2024395700000001</v>
      </c>
      <c r="K62" s="62">
        <v>0</v>
      </c>
      <c r="L62" s="62">
        <v>6.2024395700000001</v>
      </c>
      <c r="M62" s="62">
        <v>0</v>
      </c>
      <c r="N62" s="65">
        <v>0</v>
      </c>
      <c r="O62" s="62">
        <f t="shared" ref="O62" si="50">SUM(P62:S62)</f>
        <v>0</v>
      </c>
      <c r="P62" s="62">
        <v>0</v>
      </c>
      <c r="Q62" s="62">
        <v>0</v>
      </c>
      <c r="R62" s="62">
        <v>0</v>
      </c>
      <c r="S62" s="62">
        <v>0</v>
      </c>
      <c r="T62" s="62">
        <f t="shared" ref="T62" si="51">SUM(U62:X62)</f>
        <v>0</v>
      </c>
      <c r="U62" s="62">
        <v>0</v>
      </c>
      <c r="V62" s="62">
        <v>0</v>
      </c>
      <c r="W62" s="62">
        <v>0</v>
      </c>
      <c r="X62" s="62">
        <v>0</v>
      </c>
      <c r="Y62" s="62">
        <f t="shared" ref="Y62" si="52">SUM(Z62:AC62)</f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f t="shared" ref="AE62" si="53">AJ62+AO62+AT62+AY62</f>
        <v>0</v>
      </c>
      <c r="AF62" s="62">
        <f t="shared" ref="AF62" si="54">AK62+AP62+AU62+AZ62</f>
        <v>0</v>
      </c>
      <c r="AG62" s="62">
        <f t="shared" ref="AG62" si="55">AL62+AQ62+AV62+BA62</f>
        <v>0</v>
      </c>
      <c r="AH62" s="62">
        <f t="shared" ref="AH62" si="56">AM62+AR62+AW62+BB62</f>
        <v>0</v>
      </c>
      <c r="AI62" s="62">
        <f t="shared" ref="AI62" si="57">AN62+AS62+AX62+BC62</f>
        <v>0</v>
      </c>
      <c r="AJ62" s="62">
        <f t="shared" ref="AJ62" si="58">SUM(AK62:AN62)</f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f t="shared" ref="AO62" si="59">SUM(AP62:AS62)</f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f t="shared" ref="AT62" si="60">SUM(AU62:AX62)</f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f t="shared" ref="AY62" si="61">SUM(AZ62:BC62)</f>
        <v>0</v>
      </c>
      <c r="AZ62" s="62">
        <v>0</v>
      </c>
      <c r="BA62" s="62">
        <v>0</v>
      </c>
      <c r="BB62" s="62">
        <v>0</v>
      </c>
      <c r="BC62" s="62">
        <v>0</v>
      </c>
      <c r="BD62" s="18"/>
      <c r="BE62" s="24"/>
      <c r="BF62" s="2"/>
    </row>
    <row r="63" spans="1:94" ht="78.75" customHeight="1" x14ac:dyDescent="0.25">
      <c r="A63" s="44" t="s">
        <v>163</v>
      </c>
      <c r="B63" s="66" t="s">
        <v>217</v>
      </c>
      <c r="C63" s="44" t="s">
        <v>143</v>
      </c>
      <c r="D63" s="62">
        <v>0</v>
      </c>
      <c r="E63" s="62">
        <f t="shared" ref="E63:E66" si="62">J63+O63+T63+Y63</f>
        <v>0</v>
      </c>
      <c r="F63" s="62">
        <f t="shared" ref="F63:F66" si="63">K63+P63+U63+Z63</f>
        <v>0</v>
      </c>
      <c r="G63" s="62">
        <f t="shared" ref="G63:G66" si="64">L63+Q63+V63+AA63</f>
        <v>0</v>
      </c>
      <c r="H63" s="62">
        <f t="shared" ref="H63:H66" si="65">M63+R63+W63+AB63</f>
        <v>0</v>
      </c>
      <c r="I63" s="62">
        <f t="shared" ref="I63:I66" si="66">N63+S63+X63+AC63</f>
        <v>0</v>
      </c>
      <c r="J63" s="62">
        <f t="shared" si="8"/>
        <v>0</v>
      </c>
      <c r="K63" s="62">
        <v>0</v>
      </c>
      <c r="L63" s="62">
        <v>0</v>
      </c>
      <c r="M63" s="62">
        <v>0</v>
      </c>
      <c r="N63" s="65">
        <v>0</v>
      </c>
      <c r="O63" s="62">
        <f t="shared" ref="O63:O66" si="67">SUM(P63:S63)</f>
        <v>0</v>
      </c>
      <c r="P63" s="62">
        <v>0</v>
      </c>
      <c r="Q63" s="62">
        <v>0</v>
      </c>
      <c r="R63" s="62">
        <v>0</v>
      </c>
      <c r="S63" s="62">
        <v>0</v>
      </c>
      <c r="T63" s="62">
        <f t="shared" ref="T63:T66" si="68">SUM(U63:X63)</f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f t="shared" ref="AE63:AE66" si="69">AJ63+AO63+AT63+AY63</f>
        <v>0</v>
      </c>
      <c r="AF63" s="62">
        <f t="shared" ref="AF63:AF66" si="70">AK63+AP63+AU63+AZ63</f>
        <v>0</v>
      </c>
      <c r="AG63" s="62">
        <f t="shared" ref="AG63:AG66" si="71">AL63+AQ63+AV63+BA63</f>
        <v>0</v>
      </c>
      <c r="AH63" s="62">
        <f t="shared" ref="AH63:AH66" si="72">AM63+AR63+AW63+BB63</f>
        <v>0</v>
      </c>
      <c r="AI63" s="62">
        <f t="shared" ref="AI63:AI66" si="73">AN63+AS63+AX63+BC63</f>
        <v>0</v>
      </c>
      <c r="AJ63" s="62">
        <f t="shared" ref="AJ63:AJ66" si="74">SUM(AK63:AN63)</f>
        <v>0</v>
      </c>
      <c r="AK63" s="62">
        <v>0</v>
      </c>
      <c r="AL63" s="62">
        <v>0</v>
      </c>
      <c r="AM63" s="62">
        <v>0</v>
      </c>
      <c r="AN63" s="62">
        <v>0</v>
      </c>
      <c r="AO63" s="62">
        <f t="shared" ref="AO63:AO66" si="75">SUM(AP63:AS63)</f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f t="shared" ref="AT63:AT66" si="76">SUM(AU63:AX63)</f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f t="shared" ref="AY63:AY66" si="77">SUM(AZ63:BC63)</f>
        <v>0</v>
      </c>
      <c r="AZ63" s="62">
        <v>0</v>
      </c>
      <c r="BA63" s="62">
        <v>0</v>
      </c>
      <c r="BB63" s="62">
        <v>0</v>
      </c>
      <c r="BC63" s="62">
        <v>0</v>
      </c>
      <c r="BD63" s="18"/>
      <c r="BE63" s="24"/>
      <c r="BF63" s="2"/>
    </row>
    <row r="64" spans="1:94" ht="78.75" customHeight="1" x14ac:dyDescent="0.25">
      <c r="A64" s="44" t="s">
        <v>163</v>
      </c>
      <c r="B64" s="66" t="s">
        <v>198</v>
      </c>
      <c r="C64" s="44" t="s">
        <v>143</v>
      </c>
      <c r="D64" s="62">
        <v>0</v>
      </c>
      <c r="E64" s="62">
        <f t="shared" si="62"/>
        <v>0</v>
      </c>
      <c r="F64" s="62">
        <f t="shared" si="63"/>
        <v>0</v>
      </c>
      <c r="G64" s="62">
        <f t="shared" si="64"/>
        <v>0</v>
      </c>
      <c r="H64" s="62">
        <f t="shared" si="65"/>
        <v>0</v>
      </c>
      <c r="I64" s="62">
        <f t="shared" si="66"/>
        <v>0</v>
      </c>
      <c r="J64" s="62">
        <f t="shared" si="8"/>
        <v>0</v>
      </c>
      <c r="K64" s="62">
        <v>0</v>
      </c>
      <c r="L64" s="62">
        <v>0</v>
      </c>
      <c r="M64" s="62">
        <v>0</v>
      </c>
      <c r="N64" s="65">
        <v>0</v>
      </c>
      <c r="O64" s="62">
        <f t="shared" si="67"/>
        <v>0</v>
      </c>
      <c r="P64" s="62">
        <v>0</v>
      </c>
      <c r="Q64" s="62">
        <v>0</v>
      </c>
      <c r="R64" s="62">
        <v>0</v>
      </c>
      <c r="S64" s="62">
        <v>0</v>
      </c>
      <c r="T64" s="62">
        <f t="shared" si="68"/>
        <v>0</v>
      </c>
      <c r="U64" s="62">
        <v>0</v>
      </c>
      <c r="V64" s="62">
        <v>0</v>
      </c>
      <c r="W64" s="62">
        <v>0</v>
      </c>
      <c r="X64" s="62">
        <v>0</v>
      </c>
      <c r="Y64" s="62">
        <f t="shared" ref="Y64" si="78">SUM(Z64:AC64)</f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f t="shared" si="69"/>
        <v>0</v>
      </c>
      <c r="AF64" s="62">
        <f t="shared" si="70"/>
        <v>0</v>
      </c>
      <c r="AG64" s="62">
        <f t="shared" si="71"/>
        <v>0</v>
      </c>
      <c r="AH64" s="62">
        <f t="shared" si="72"/>
        <v>0</v>
      </c>
      <c r="AI64" s="62">
        <f t="shared" si="73"/>
        <v>0</v>
      </c>
      <c r="AJ64" s="62">
        <f t="shared" si="74"/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f t="shared" si="75"/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f t="shared" si="76"/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f t="shared" si="77"/>
        <v>0</v>
      </c>
      <c r="AZ64" s="62">
        <v>0</v>
      </c>
      <c r="BA64" s="62">
        <v>0</v>
      </c>
      <c r="BB64" s="62">
        <v>0</v>
      </c>
      <c r="BC64" s="62">
        <v>0</v>
      </c>
      <c r="BD64" s="18"/>
      <c r="BE64" s="24"/>
      <c r="BF64" s="2"/>
    </row>
    <row r="65" spans="1:58" ht="94.5" x14ac:dyDescent="0.25">
      <c r="A65" s="44" t="s">
        <v>163</v>
      </c>
      <c r="B65" s="66" t="s">
        <v>199</v>
      </c>
      <c r="C65" s="44" t="s">
        <v>143</v>
      </c>
      <c r="D65" s="62">
        <v>0</v>
      </c>
      <c r="E65" s="62">
        <f t="shared" si="62"/>
        <v>0</v>
      </c>
      <c r="F65" s="62">
        <f t="shared" si="63"/>
        <v>0</v>
      </c>
      <c r="G65" s="62">
        <f t="shared" si="64"/>
        <v>0</v>
      </c>
      <c r="H65" s="62">
        <f t="shared" si="65"/>
        <v>0</v>
      </c>
      <c r="I65" s="62">
        <f t="shared" si="66"/>
        <v>0</v>
      </c>
      <c r="J65" s="62">
        <f t="shared" si="8"/>
        <v>0</v>
      </c>
      <c r="K65" s="62">
        <v>0</v>
      </c>
      <c r="L65" s="62">
        <v>0</v>
      </c>
      <c r="M65" s="62">
        <v>0</v>
      </c>
      <c r="N65" s="65">
        <v>0</v>
      </c>
      <c r="O65" s="62">
        <f t="shared" si="67"/>
        <v>0</v>
      </c>
      <c r="P65" s="62">
        <v>0</v>
      </c>
      <c r="Q65" s="62">
        <v>0</v>
      </c>
      <c r="R65" s="62">
        <v>0</v>
      </c>
      <c r="S65" s="62">
        <v>0</v>
      </c>
      <c r="T65" s="62">
        <f t="shared" si="68"/>
        <v>0</v>
      </c>
      <c r="U65" s="62">
        <v>0</v>
      </c>
      <c r="V65" s="62">
        <v>0</v>
      </c>
      <c r="W65" s="62">
        <v>0</v>
      </c>
      <c r="X65" s="62">
        <v>0</v>
      </c>
      <c r="Y65" s="62">
        <f t="shared" si="22"/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f t="shared" si="69"/>
        <v>0</v>
      </c>
      <c r="AF65" s="62">
        <f t="shared" si="70"/>
        <v>0</v>
      </c>
      <c r="AG65" s="62">
        <f t="shared" si="71"/>
        <v>0</v>
      </c>
      <c r="AH65" s="62">
        <f t="shared" si="72"/>
        <v>0</v>
      </c>
      <c r="AI65" s="62">
        <f t="shared" si="73"/>
        <v>0</v>
      </c>
      <c r="AJ65" s="62">
        <f t="shared" si="74"/>
        <v>0</v>
      </c>
      <c r="AK65" s="62">
        <v>0</v>
      </c>
      <c r="AL65" s="62">
        <v>0</v>
      </c>
      <c r="AM65" s="62">
        <v>0</v>
      </c>
      <c r="AN65" s="62">
        <v>0</v>
      </c>
      <c r="AO65" s="62">
        <f t="shared" si="75"/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f t="shared" si="76"/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f t="shared" si="77"/>
        <v>0</v>
      </c>
      <c r="AZ65" s="62">
        <v>0</v>
      </c>
      <c r="BA65" s="62">
        <v>0</v>
      </c>
      <c r="BB65" s="62">
        <v>0</v>
      </c>
      <c r="BC65" s="62">
        <v>0</v>
      </c>
      <c r="BD65" s="18"/>
      <c r="BE65" s="24"/>
      <c r="BF65" s="2"/>
    </row>
    <row r="66" spans="1:58" ht="78.75" customHeight="1" x14ac:dyDescent="0.25">
      <c r="A66" s="44" t="s">
        <v>163</v>
      </c>
      <c r="B66" s="66" t="s">
        <v>164</v>
      </c>
      <c r="C66" s="44" t="s">
        <v>143</v>
      </c>
      <c r="D66" s="62">
        <v>0</v>
      </c>
      <c r="E66" s="62">
        <f t="shared" si="62"/>
        <v>0</v>
      </c>
      <c r="F66" s="62">
        <f t="shared" si="63"/>
        <v>0</v>
      </c>
      <c r="G66" s="62">
        <f t="shared" si="64"/>
        <v>0</v>
      </c>
      <c r="H66" s="62">
        <f t="shared" si="65"/>
        <v>0</v>
      </c>
      <c r="I66" s="62">
        <f t="shared" si="66"/>
        <v>0</v>
      </c>
      <c r="J66" s="62">
        <f t="shared" si="8"/>
        <v>0</v>
      </c>
      <c r="K66" s="62">
        <v>0</v>
      </c>
      <c r="L66" s="62">
        <v>0</v>
      </c>
      <c r="M66" s="62">
        <v>0</v>
      </c>
      <c r="N66" s="65">
        <v>0</v>
      </c>
      <c r="O66" s="62">
        <f t="shared" si="67"/>
        <v>0</v>
      </c>
      <c r="P66" s="62">
        <v>0</v>
      </c>
      <c r="Q66" s="62">
        <v>0</v>
      </c>
      <c r="R66" s="62">
        <v>0</v>
      </c>
      <c r="S66" s="62">
        <v>0</v>
      </c>
      <c r="T66" s="62">
        <f t="shared" si="68"/>
        <v>0</v>
      </c>
      <c r="U66" s="62">
        <v>0</v>
      </c>
      <c r="V66" s="62">
        <v>0</v>
      </c>
      <c r="W66" s="62">
        <v>0</v>
      </c>
      <c r="X66" s="62">
        <v>0</v>
      </c>
      <c r="Y66" s="62">
        <f t="shared" si="22"/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f t="shared" si="69"/>
        <v>0</v>
      </c>
      <c r="AF66" s="62">
        <f t="shared" si="70"/>
        <v>0</v>
      </c>
      <c r="AG66" s="62">
        <f t="shared" si="71"/>
        <v>0</v>
      </c>
      <c r="AH66" s="62">
        <f t="shared" si="72"/>
        <v>0</v>
      </c>
      <c r="AI66" s="62">
        <f t="shared" si="73"/>
        <v>0</v>
      </c>
      <c r="AJ66" s="62">
        <f t="shared" si="74"/>
        <v>0</v>
      </c>
      <c r="AK66" s="62">
        <v>0</v>
      </c>
      <c r="AL66" s="62">
        <v>0</v>
      </c>
      <c r="AM66" s="62">
        <v>0</v>
      </c>
      <c r="AN66" s="62">
        <v>0</v>
      </c>
      <c r="AO66" s="62">
        <f t="shared" si="75"/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f t="shared" si="76"/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f t="shared" si="77"/>
        <v>0</v>
      </c>
      <c r="AZ66" s="62">
        <v>0</v>
      </c>
      <c r="BA66" s="62">
        <v>0</v>
      </c>
      <c r="BB66" s="62">
        <v>0</v>
      </c>
      <c r="BC66" s="62">
        <v>0</v>
      </c>
      <c r="BD66" s="18"/>
      <c r="BE66" s="24"/>
      <c r="BF66" s="2"/>
    </row>
    <row r="67" spans="1:58" ht="47.25" x14ac:dyDescent="0.25">
      <c r="A67" s="35" t="s">
        <v>101</v>
      </c>
      <c r="B67" s="36" t="s">
        <v>102</v>
      </c>
      <c r="C67" s="37" t="s">
        <v>73</v>
      </c>
      <c r="D67" s="45">
        <v>0</v>
      </c>
      <c r="E67" s="45">
        <f>E68+E69+E71</f>
        <v>220.15948086230023</v>
      </c>
      <c r="F67" s="45">
        <f t="shared" ref="F67:BC67" si="79">F68+F69+F71</f>
        <v>8.3951303799999994</v>
      </c>
      <c r="G67" s="45">
        <f t="shared" si="79"/>
        <v>110.09913444999999</v>
      </c>
      <c r="H67" s="45">
        <f t="shared" si="79"/>
        <v>96.61112</v>
      </c>
      <c r="I67" s="45">
        <f t="shared" si="79"/>
        <v>5.0540960323002491</v>
      </c>
      <c r="J67" s="45">
        <f t="shared" si="8"/>
        <v>171.79247648515528</v>
      </c>
      <c r="K67" s="45">
        <f t="shared" si="79"/>
        <v>1.989333</v>
      </c>
      <c r="L67" s="45">
        <f t="shared" si="79"/>
        <v>95.426862630000002</v>
      </c>
      <c r="M67" s="45">
        <f t="shared" si="79"/>
        <v>71.260040000000004</v>
      </c>
      <c r="N67" s="45">
        <f t="shared" si="79"/>
        <v>3.1162408551552625</v>
      </c>
      <c r="O67" s="45">
        <f t="shared" si="79"/>
        <v>48.36700437714498</v>
      </c>
      <c r="P67" s="45">
        <f t="shared" si="79"/>
        <v>6.4057973799999992</v>
      </c>
      <c r="Q67" s="45">
        <f t="shared" si="79"/>
        <v>14.672271820000001</v>
      </c>
      <c r="R67" s="45">
        <f t="shared" si="79"/>
        <v>25.351079999999996</v>
      </c>
      <c r="S67" s="45">
        <f t="shared" si="79"/>
        <v>1.9378551771449866</v>
      </c>
      <c r="T67" s="45">
        <f t="shared" si="79"/>
        <v>0</v>
      </c>
      <c r="U67" s="45">
        <f t="shared" si="79"/>
        <v>0</v>
      </c>
      <c r="V67" s="45">
        <f t="shared" si="79"/>
        <v>0</v>
      </c>
      <c r="W67" s="45">
        <f t="shared" si="79"/>
        <v>0</v>
      </c>
      <c r="X67" s="45">
        <f t="shared" si="79"/>
        <v>0</v>
      </c>
      <c r="Y67" s="45">
        <f t="shared" si="79"/>
        <v>0</v>
      </c>
      <c r="Z67" s="45">
        <f t="shared" si="79"/>
        <v>0</v>
      </c>
      <c r="AA67" s="45">
        <f t="shared" si="79"/>
        <v>0</v>
      </c>
      <c r="AB67" s="45">
        <f t="shared" si="79"/>
        <v>0</v>
      </c>
      <c r="AC67" s="45">
        <f t="shared" si="79"/>
        <v>0</v>
      </c>
      <c r="AD67" s="45">
        <f t="shared" si="79"/>
        <v>0</v>
      </c>
      <c r="AE67" s="45">
        <f t="shared" si="79"/>
        <v>63.465921399999999</v>
      </c>
      <c r="AF67" s="45">
        <f t="shared" si="79"/>
        <v>1.1396894199999998</v>
      </c>
      <c r="AG67" s="45">
        <f t="shared" si="79"/>
        <v>8.0932767600000002</v>
      </c>
      <c r="AH67" s="45">
        <f t="shared" si="79"/>
        <v>12.472007349999998</v>
      </c>
      <c r="AI67" s="45">
        <f t="shared" si="79"/>
        <v>41.760947870000003</v>
      </c>
      <c r="AJ67" s="45">
        <f t="shared" si="79"/>
        <v>38.979721939999997</v>
      </c>
      <c r="AK67" s="45">
        <f t="shared" si="79"/>
        <v>8.4466369999999999E-2</v>
      </c>
      <c r="AL67" s="45">
        <f t="shared" si="79"/>
        <v>0</v>
      </c>
      <c r="AM67" s="45">
        <f t="shared" si="79"/>
        <v>0</v>
      </c>
      <c r="AN67" s="45">
        <f t="shared" si="79"/>
        <v>38.895255570000003</v>
      </c>
      <c r="AO67" s="45">
        <f>AO68+AO69+AO71</f>
        <v>24.486199460000002</v>
      </c>
      <c r="AP67" s="45">
        <f t="shared" si="79"/>
        <v>1.0552230499999999</v>
      </c>
      <c r="AQ67" s="45">
        <f t="shared" si="79"/>
        <v>8.0932767600000002</v>
      </c>
      <c r="AR67" s="45">
        <f t="shared" si="79"/>
        <v>12.472007349999998</v>
      </c>
      <c r="AS67" s="45">
        <f t="shared" si="79"/>
        <v>2.8656923000000023</v>
      </c>
      <c r="AT67" s="45">
        <f t="shared" si="79"/>
        <v>0</v>
      </c>
      <c r="AU67" s="45">
        <f t="shared" si="79"/>
        <v>0</v>
      </c>
      <c r="AV67" s="45">
        <f t="shared" si="79"/>
        <v>0</v>
      </c>
      <c r="AW67" s="45">
        <f t="shared" si="79"/>
        <v>0</v>
      </c>
      <c r="AX67" s="45">
        <f t="shared" si="79"/>
        <v>0</v>
      </c>
      <c r="AY67" s="45">
        <f t="shared" si="79"/>
        <v>0</v>
      </c>
      <c r="AZ67" s="45">
        <f t="shared" si="79"/>
        <v>0</v>
      </c>
      <c r="BA67" s="45">
        <f t="shared" si="79"/>
        <v>0</v>
      </c>
      <c r="BB67" s="45">
        <f t="shared" si="79"/>
        <v>0</v>
      </c>
      <c r="BC67" s="45">
        <f t="shared" si="79"/>
        <v>0</v>
      </c>
      <c r="BD67" s="18"/>
      <c r="BF67" s="2"/>
    </row>
    <row r="68" spans="1:58" ht="78.75" x14ac:dyDescent="0.25">
      <c r="A68" s="38" t="s">
        <v>103</v>
      </c>
      <c r="B68" s="39" t="s">
        <v>104</v>
      </c>
      <c r="C68" s="40" t="s">
        <v>73</v>
      </c>
      <c r="D68" s="61">
        <v>0</v>
      </c>
      <c r="E68" s="61">
        <f t="shared" si="15"/>
        <v>0</v>
      </c>
      <c r="F68" s="61">
        <f t="shared" si="16"/>
        <v>0</v>
      </c>
      <c r="G68" s="61">
        <f t="shared" si="17"/>
        <v>0</v>
      </c>
      <c r="H68" s="61">
        <f t="shared" si="18"/>
        <v>0</v>
      </c>
      <c r="I68" s="61">
        <f t="shared" si="19"/>
        <v>0</v>
      </c>
      <c r="J68" s="61">
        <f t="shared" si="8"/>
        <v>0</v>
      </c>
      <c r="K68" s="61">
        <v>0</v>
      </c>
      <c r="L68" s="61">
        <v>0</v>
      </c>
      <c r="M68" s="61">
        <v>0</v>
      </c>
      <c r="N68" s="61">
        <v>0</v>
      </c>
      <c r="O68" s="61">
        <f t="shared" si="20"/>
        <v>0</v>
      </c>
      <c r="P68" s="61">
        <v>0</v>
      </c>
      <c r="Q68" s="61">
        <v>0</v>
      </c>
      <c r="R68" s="61">
        <v>0</v>
      </c>
      <c r="S68" s="61">
        <v>0</v>
      </c>
      <c r="T68" s="61">
        <f t="shared" si="21"/>
        <v>0</v>
      </c>
      <c r="U68" s="61">
        <v>0</v>
      </c>
      <c r="V68" s="61">
        <v>0</v>
      </c>
      <c r="W68" s="61">
        <v>0</v>
      </c>
      <c r="X68" s="61">
        <v>0</v>
      </c>
      <c r="Y68" s="61">
        <f t="shared" si="22"/>
        <v>0</v>
      </c>
      <c r="Z68" s="61">
        <v>0</v>
      </c>
      <c r="AA68" s="61">
        <v>0</v>
      </c>
      <c r="AB68" s="61">
        <v>0</v>
      </c>
      <c r="AC68" s="61">
        <v>0</v>
      </c>
      <c r="AD68" s="61">
        <v>0</v>
      </c>
      <c r="AE68" s="61">
        <f t="shared" si="39"/>
        <v>0</v>
      </c>
      <c r="AF68" s="61">
        <f t="shared" si="40"/>
        <v>0</v>
      </c>
      <c r="AG68" s="61">
        <f t="shared" si="41"/>
        <v>0</v>
      </c>
      <c r="AH68" s="61">
        <f t="shared" si="42"/>
        <v>0</v>
      </c>
      <c r="AI68" s="61">
        <f t="shared" si="43"/>
        <v>0</v>
      </c>
      <c r="AJ68" s="61">
        <f t="shared" si="27"/>
        <v>0</v>
      </c>
      <c r="AK68" s="61">
        <v>0</v>
      </c>
      <c r="AL68" s="61">
        <v>0</v>
      </c>
      <c r="AM68" s="61">
        <v>0</v>
      </c>
      <c r="AN68" s="61">
        <v>0</v>
      </c>
      <c r="AO68" s="61">
        <f t="shared" si="28"/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f t="shared" si="29"/>
        <v>0</v>
      </c>
      <c r="AU68" s="61">
        <v>0</v>
      </c>
      <c r="AV68" s="61">
        <v>0</v>
      </c>
      <c r="AW68" s="61">
        <v>0</v>
      </c>
      <c r="AX68" s="61">
        <v>0</v>
      </c>
      <c r="AY68" s="61">
        <f t="shared" si="30"/>
        <v>0</v>
      </c>
      <c r="AZ68" s="61">
        <v>0</v>
      </c>
      <c r="BA68" s="61">
        <v>0</v>
      </c>
      <c r="BB68" s="61">
        <v>0</v>
      </c>
      <c r="BC68" s="61">
        <v>0</v>
      </c>
      <c r="BD68" s="18"/>
      <c r="BF68" s="2"/>
    </row>
    <row r="69" spans="1:58" ht="47.25" x14ac:dyDescent="0.25">
      <c r="A69" s="38" t="s">
        <v>105</v>
      </c>
      <c r="B69" s="39" t="s">
        <v>106</v>
      </c>
      <c r="C69" s="40" t="s">
        <v>73</v>
      </c>
      <c r="D69" s="61">
        <v>0</v>
      </c>
      <c r="E69" s="61">
        <f t="shared" si="15"/>
        <v>11.421797379999999</v>
      </c>
      <c r="F69" s="61">
        <f t="shared" si="16"/>
        <v>0.18979738000000002</v>
      </c>
      <c r="G69" s="61">
        <f t="shared" si="17"/>
        <v>0</v>
      </c>
      <c r="H69" s="61">
        <f t="shared" si="18"/>
        <v>11.231999999999999</v>
      </c>
      <c r="I69" s="61">
        <f t="shared" si="19"/>
        <v>0</v>
      </c>
      <c r="J69" s="61">
        <f t="shared" si="8"/>
        <v>11.231999999999999</v>
      </c>
      <c r="K69" s="61">
        <f>K70</f>
        <v>0</v>
      </c>
      <c r="L69" s="61">
        <f t="shared" ref="L69:W69" si="80">L70</f>
        <v>0</v>
      </c>
      <c r="M69" s="61">
        <f t="shared" si="80"/>
        <v>11.231999999999999</v>
      </c>
      <c r="N69" s="61">
        <f t="shared" si="80"/>
        <v>0</v>
      </c>
      <c r="O69" s="61">
        <f t="shared" si="80"/>
        <v>0.18979738000000002</v>
      </c>
      <c r="P69" s="61">
        <f t="shared" si="80"/>
        <v>0.18979738000000002</v>
      </c>
      <c r="Q69" s="61">
        <f t="shared" si="80"/>
        <v>0</v>
      </c>
      <c r="R69" s="61">
        <f t="shared" si="80"/>
        <v>0</v>
      </c>
      <c r="S69" s="61">
        <f t="shared" si="80"/>
        <v>0</v>
      </c>
      <c r="T69" s="61">
        <f t="shared" si="80"/>
        <v>0</v>
      </c>
      <c r="U69" s="61">
        <f t="shared" si="80"/>
        <v>0</v>
      </c>
      <c r="V69" s="61">
        <f t="shared" si="80"/>
        <v>0</v>
      </c>
      <c r="W69" s="61">
        <f t="shared" si="80"/>
        <v>0</v>
      </c>
      <c r="X69" s="61">
        <v>0</v>
      </c>
      <c r="Y69" s="61">
        <f t="shared" si="22"/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f t="shared" si="39"/>
        <v>0</v>
      </c>
      <c r="AF69" s="61">
        <f t="shared" si="40"/>
        <v>0</v>
      </c>
      <c r="AG69" s="61">
        <f t="shared" si="41"/>
        <v>0</v>
      </c>
      <c r="AH69" s="61">
        <f t="shared" si="42"/>
        <v>0</v>
      </c>
      <c r="AI69" s="61">
        <f t="shared" si="43"/>
        <v>0</v>
      </c>
      <c r="AJ69" s="61">
        <f t="shared" si="27"/>
        <v>0</v>
      </c>
      <c r="AK69" s="61">
        <v>0</v>
      </c>
      <c r="AL69" s="61">
        <v>0</v>
      </c>
      <c r="AM69" s="61">
        <v>0</v>
      </c>
      <c r="AN69" s="61">
        <v>0</v>
      </c>
      <c r="AO69" s="61">
        <f>AO70</f>
        <v>0</v>
      </c>
      <c r="AP69" s="61">
        <f t="shared" ref="AP69:AS69" si="81">AP70</f>
        <v>0</v>
      </c>
      <c r="AQ69" s="61">
        <f t="shared" si="81"/>
        <v>0</v>
      </c>
      <c r="AR69" s="61">
        <f t="shared" si="81"/>
        <v>0</v>
      </c>
      <c r="AS69" s="61">
        <f t="shared" si="81"/>
        <v>0</v>
      </c>
      <c r="AT69" s="61">
        <f>SUM(AU69:AX69)</f>
        <v>0</v>
      </c>
      <c r="AU69" s="61">
        <f t="shared" ref="AU69:AW69" si="82">AU70</f>
        <v>0</v>
      </c>
      <c r="AV69" s="61">
        <f t="shared" si="82"/>
        <v>0</v>
      </c>
      <c r="AW69" s="61">
        <f t="shared" si="82"/>
        <v>0</v>
      </c>
      <c r="AX69" s="61">
        <f>AX70</f>
        <v>0</v>
      </c>
      <c r="AY69" s="61">
        <f t="shared" si="30"/>
        <v>0</v>
      </c>
      <c r="AZ69" s="61">
        <v>0</v>
      </c>
      <c r="BA69" s="61">
        <v>0</v>
      </c>
      <c r="BB69" s="61">
        <v>0</v>
      </c>
      <c r="BC69" s="61">
        <v>0</v>
      </c>
      <c r="BD69" s="18"/>
      <c r="BF69" s="2"/>
    </row>
    <row r="70" spans="1:58" ht="78.75" x14ac:dyDescent="0.25">
      <c r="A70" s="44" t="s">
        <v>165</v>
      </c>
      <c r="B70" s="66" t="s">
        <v>166</v>
      </c>
      <c r="C70" s="44" t="s">
        <v>143</v>
      </c>
      <c r="D70" s="62">
        <v>0</v>
      </c>
      <c r="E70" s="62">
        <f t="shared" si="15"/>
        <v>11.421797379999999</v>
      </c>
      <c r="F70" s="62">
        <f t="shared" si="16"/>
        <v>0.18979738000000002</v>
      </c>
      <c r="G70" s="62">
        <f t="shared" si="17"/>
        <v>0</v>
      </c>
      <c r="H70" s="62">
        <f t="shared" si="18"/>
        <v>11.231999999999999</v>
      </c>
      <c r="I70" s="62">
        <f t="shared" si="19"/>
        <v>0</v>
      </c>
      <c r="J70" s="62">
        <f t="shared" si="8"/>
        <v>11.231999999999999</v>
      </c>
      <c r="K70" s="62">
        <v>0</v>
      </c>
      <c r="L70" s="62">
        <v>0</v>
      </c>
      <c r="M70" s="62">
        <v>11.231999999999999</v>
      </c>
      <c r="N70" s="65">
        <v>0</v>
      </c>
      <c r="O70" s="62">
        <f t="shared" si="20"/>
        <v>0.18979738000000002</v>
      </c>
      <c r="P70" s="62">
        <v>0.18979738000000002</v>
      </c>
      <c r="Q70" s="62">
        <v>0</v>
      </c>
      <c r="R70" s="62">
        <v>0</v>
      </c>
      <c r="S70" s="62">
        <f>VLOOKUP(B70,[1]TDSheet!$B$80:$M$127,12,FALSE)/1000</f>
        <v>0</v>
      </c>
      <c r="T70" s="62">
        <f t="shared" si="21"/>
        <v>0</v>
      </c>
      <c r="U70" s="62">
        <v>0</v>
      </c>
      <c r="V70" s="62">
        <v>0</v>
      </c>
      <c r="W70" s="62">
        <v>0</v>
      </c>
      <c r="X70" s="62">
        <v>0</v>
      </c>
      <c r="Y70" s="62">
        <f t="shared" si="22"/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f t="shared" si="39"/>
        <v>0</v>
      </c>
      <c r="AF70" s="62">
        <f t="shared" si="40"/>
        <v>0</v>
      </c>
      <c r="AG70" s="62">
        <f t="shared" si="41"/>
        <v>0</v>
      </c>
      <c r="AH70" s="62">
        <f t="shared" si="42"/>
        <v>0</v>
      </c>
      <c r="AI70" s="62">
        <f t="shared" si="43"/>
        <v>0</v>
      </c>
      <c r="AJ70" s="62">
        <f t="shared" si="27"/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f t="shared" ref="AO70" si="83">SUM(AP70:AS70)</f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f t="shared" ref="AT70" si="84">SUM(AU70:AX70)</f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f t="shared" ref="AY70" si="85">SUM(AZ70:BC70)</f>
        <v>0</v>
      </c>
      <c r="AZ70" s="62">
        <v>0</v>
      </c>
      <c r="BA70" s="62">
        <v>0</v>
      </c>
      <c r="BB70" s="62">
        <v>0</v>
      </c>
      <c r="BC70" s="62">
        <v>0</v>
      </c>
      <c r="BD70" s="18"/>
      <c r="BE70" s="24"/>
      <c r="BF70" s="2"/>
    </row>
    <row r="71" spans="1:58" ht="78.75" x14ac:dyDescent="0.25">
      <c r="A71" s="38" t="s">
        <v>107</v>
      </c>
      <c r="B71" s="39" t="s">
        <v>108</v>
      </c>
      <c r="C71" s="40" t="s">
        <v>73</v>
      </c>
      <c r="D71" s="61">
        <v>0</v>
      </c>
      <c r="E71" s="61">
        <f>SUM(E72:E95)</f>
        <v>208.73768348230024</v>
      </c>
      <c r="F71" s="61">
        <f>SUM(F72:F95)</f>
        <v>8.2053329999999995</v>
      </c>
      <c r="G71" s="61">
        <f>SUM(G72:G95)</f>
        <v>110.09913444999999</v>
      </c>
      <c r="H71" s="61">
        <f>SUM(H72:H95)</f>
        <v>85.37912</v>
      </c>
      <c r="I71" s="61">
        <f>SUM(I72:I95)</f>
        <v>5.0540960323002491</v>
      </c>
      <c r="J71" s="61">
        <f t="shared" si="8"/>
        <v>160.56047648515528</v>
      </c>
      <c r="K71" s="61">
        <f t="shared" ref="K71:BB71" si="86">SUM(K72:K95)</f>
        <v>1.989333</v>
      </c>
      <c r="L71" s="61">
        <f t="shared" si="86"/>
        <v>95.426862630000002</v>
      </c>
      <c r="M71" s="61">
        <f t="shared" si="86"/>
        <v>60.028039999999997</v>
      </c>
      <c r="N71" s="61">
        <f t="shared" si="86"/>
        <v>3.1162408551552625</v>
      </c>
      <c r="O71" s="61">
        <f t="shared" si="86"/>
        <v>48.177206997144978</v>
      </c>
      <c r="P71" s="61">
        <f t="shared" si="86"/>
        <v>6.2159999999999993</v>
      </c>
      <c r="Q71" s="61">
        <f t="shared" si="86"/>
        <v>14.672271820000001</v>
      </c>
      <c r="R71" s="61">
        <f t="shared" si="86"/>
        <v>25.351079999999996</v>
      </c>
      <c r="S71" s="61">
        <f t="shared" si="86"/>
        <v>1.9378551771449866</v>
      </c>
      <c r="T71" s="61">
        <f t="shared" si="86"/>
        <v>0</v>
      </c>
      <c r="U71" s="61">
        <f t="shared" si="86"/>
        <v>0</v>
      </c>
      <c r="V71" s="61">
        <f t="shared" si="86"/>
        <v>0</v>
      </c>
      <c r="W71" s="61">
        <f t="shared" si="86"/>
        <v>0</v>
      </c>
      <c r="X71" s="61">
        <f t="shared" si="86"/>
        <v>0</v>
      </c>
      <c r="Y71" s="61">
        <f t="shared" si="86"/>
        <v>0</v>
      </c>
      <c r="Z71" s="61">
        <f t="shared" si="86"/>
        <v>0</v>
      </c>
      <c r="AA71" s="61">
        <f t="shared" si="86"/>
        <v>0</v>
      </c>
      <c r="AB71" s="61">
        <f t="shared" si="86"/>
        <v>0</v>
      </c>
      <c r="AC71" s="61">
        <f t="shared" si="86"/>
        <v>0</v>
      </c>
      <c r="AD71" s="61">
        <f t="shared" si="86"/>
        <v>0</v>
      </c>
      <c r="AE71" s="61">
        <f t="shared" si="86"/>
        <v>63.465921399999999</v>
      </c>
      <c r="AF71" s="61">
        <f t="shared" si="86"/>
        <v>1.1396894199999998</v>
      </c>
      <c r="AG71" s="61">
        <f t="shared" si="86"/>
        <v>8.0932767600000002</v>
      </c>
      <c r="AH71" s="61">
        <f t="shared" si="86"/>
        <v>12.472007349999998</v>
      </c>
      <c r="AI71" s="61">
        <f t="shared" si="86"/>
        <v>41.760947870000003</v>
      </c>
      <c r="AJ71" s="61">
        <f t="shared" si="86"/>
        <v>38.979721939999997</v>
      </c>
      <c r="AK71" s="61">
        <f t="shared" si="86"/>
        <v>8.4466369999999999E-2</v>
      </c>
      <c r="AL71" s="61">
        <f t="shared" si="86"/>
        <v>0</v>
      </c>
      <c r="AM71" s="61">
        <f t="shared" si="86"/>
        <v>0</v>
      </c>
      <c r="AN71" s="61">
        <f t="shared" si="86"/>
        <v>38.895255570000003</v>
      </c>
      <c r="AO71" s="61">
        <f t="shared" si="86"/>
        <v>24.486199460000002</v>
      </c>
      <c r="AP71" s="61">
        <f t="shared" si="86"/>
        <v>1.0552230499999999</v>
      </c>
      <c r="AQ71" s="61">
        <f t="shared" si="86"/>
        <v>8.0932767600000002</v>
      </c>
      <c r="AR71" s="61">
        <f t="shared" si="86"/>
        <v>12.472007349999998</v>
      </c>
      <c r="AS71" s="61">
        <f t="shared" si="86"/>
        <v>2.8656923000000023</v>
      </c>
      <c r="AT71" s="61">
        <f t="shared" si="86"/>
        <v>0</v>
      </c>
      <c r="AU71" s="61">
        <f t="shared" si="86"/>
        <v>0</v>
      </c>
      <c r="AV71" s="61">
        <f t="shared" si="86"/>
        <v>0</v>
      </c>
      <c r="AW71" s="61">
        <f t="shared" si="86"/>
        <v>0</v>
      </c>
      <c r="AX71" s="61">
        <f t="shared" si="86"/>
        <v>0</v>
      </c>
      <c r="AY71" s="61">
        <f t="shared" si="86"/>
        <v>0</v>
      </c>
      <c r="AZ71" s="61">
        <f t="shared" si="86"/>
        <v>0</v>
      </c>
      <c r="BA71" s="61">
        <f t="shared" si="86"/>
        <v>0</v>
      </c>
      <c r="BB71" s="61">
        <f t="shared" si="86"/>
        <v>0</v>
      </c>
      <c r="BC71" s="61">
        <v>0</v>
      </c>
      <c r="BD71" s="18"/>
      <c r="BF71" s="2"/>
    </row>
    <row r="72" spans="1:58" ht="31.5" x14ac:dyDescent="0.25">
      <c r="A72" s="44" t="s">
        <v>167</v>
      </c>
      <c r="B72" s="66" t="s">
        <v>196</v>
      </c>
      <c r="C72" s="44" t="s">
        <v>143</v>
      </c>
      <c r="D72" s="62">
        <v>0</v>
      </c>
      <c r="E72" s="62">
        <f t="shared" ref="E72:E95" si="87">J72+O72+T72+Y72</f>
        <v>6.8223999999999997E-4</v>
      </c>
      <c r="F72" s="62">
        <f t="shared" ref="F72:F95" si="88">K72+P72+U72+Z72</f>
        <v>0</v>
      </c>
      <c r="G72" s="62">
        <f t="shared" ref="G72:G95" si="89">L72+Q72+V72+AA72</f>
        <v>6.8223999999999997E-4</v>
      </c>
      <c r="H72" s="62">
        <f t="shared" ref="H72:H95" si="90">M72+R72+W72+AB72</f>
        <v>0</v>
      </c>
      <c r="I72" s="62">
        <f t="shared" ref="I72:I95" si="91">N72+S72+X72+AC72</f>
        <v>0</v>
      </c>
      <c r="J72" s="62">
        <f t="shared" si="8"/>
        <v>0</v>
      </c>
      <c r="K72" s="62">
        <v>0</v>
      </c>
      <c r="L72" s="62">
        <v>0</v>
      </c>
      <c r="M72" s="62">
        <v>0</v>
      </c>
      <c r="N72" s="65">
        <v>0</v>
      </c>
      <c r="O72" s="62">
        <f t="shared" ref="O72:O95" si="92">SUM(P72:S72)</f>
        <v>6.8223999999999997E-4</v>
      </c>
      <c r="P72" s="62">
        <v>0</v>
      </c>
      <c r="Q72" s="62">
        <v>6.8223999999999997E-4</v>
      </c>
      <c r="R72" s="62">
        <v>0</v>
      </c>
      <c r="S72" s="62">
        <f>VLOOKUP(B72,[1]TDSheet!$B$80:$M$127,12,FALSE)/1000</f>
        <v>0</v>
      </c>
      <c r="T72" s="62">
        <f t="shared" ref="T72:T95" si="93">SUM(U72:X72)</f>
        <v>0</v>
      </c>
      <c r="U72" s="62">
        <v>0</v>
      </c>
      <c r="V72" s="62">
        <v>0</v>
      </c>
      <c r="W72" s="62">
        <v>0</v>
      </c>
      <c r="X72" s="62">
        <v>0</v>
      </c>
      <c r="Y72" s="62">
        <f t="shared" si="22"/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f t="shared" ref="AE72:AE95" si="94">AJ72+AO72+AT72+AY72</f>
        <v>0</v>
      </c>
      <c r="AF72" s="62">
        <f t="shared" ref="AF72:AF95" si="95">AK72+AP72+AU72+AZ72</f>
        <v>0</v>
      </c>
      <c r="AG72" s="62">
        <f t="shared" ref="AG72:AG95" si="96">AL72+AQ72+AV72+BA72</f>
        <v>0</v>
      </c>
      <c r="AH72" s="62">
        <f t="shared" ref="AH72:AH95" si="97">AM72+AR72+AW72+BB72</f>
        <v>0</v>
      </c>
      <c r="AI72" s="62">
        <f t="shared" ref="AI72:AI95" si="98">AN72+AS72+AX72+BC72</f>
        <v>0</v>
      </c>
      <c r="AJ72" s="62">
        <f t="shared" ref="AJ72:AJ95" si="99">SUM(AK72:AN72)</f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f t="shared" ref="AO72:AO95" si="100">SUM(AP72:AS72)</f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f t="shared" ref="AT72:AT95" si="101">SUM(AU72:AX72)</f>
        <v>0</v>
      </c>
      <c r="AU72" s="62">
        <v>0</v>
      </c>
      <c r="AV72" s="62">
        <v>0</v>
      </c>
      <c r="AW72" s="62">
        <v>0</v>
      </c>
      <c r="AX72" s="62">
        <v>0</v>
      </c>
      <c r="AY72" s="62">
        <f t="shared" ref="AY72:AY95" si="102">SUM(AZ72:BC72)</f>
        <v>0</v>
      </c>
      <c r="AZ72" s="62">
        <v>0</v>
      </c>
      <c r="BA72" s="62">
        <v>0</v>
      </c>
      <c r="BB72" s="62">
        <v>0</v>
      </c>
      <c r="BC72" s="62">
        <v>0</v>
      </c>
      <c r="BD72" s="18"/>
      <c r="BE72" s="24"/>
      <c r="BF72" s="2"/>
    </row>
    <row r="73" spans="1:58" ht="63" x14ac:dyDescent="0.25">
      <c r="A73" s="44" t="s">
        <v>167</v>
      </c>
      <c r="B73" s="66" t="s">
        <v>222</v>
      </c>
      <c r="C73" s="44" t="s">
        <v>143</v>
      </c>
      <c r="D73" s="62">
        <v>0</v>
      </c>
      <c r="E73" s="62">
        <f t="shared" si="87"/>
        <v>0.13100281999999999</v>
      </c>
      <c r="F73" s="62">
        <f t="shared" si="88"/>
        <v>0</v>
      </c>
      <c r="G73" s="62">
        <f t="shared" si="89"/>
        <v>0.13100281999999999</v>
      </c>
      <c r="H73" s="62">
        <f t="shared" si="90"/>
        <v>0</v>
      </c>
      <c r="I73" s="62">
        <f t="shared" si="91"/>
        <v>0</v>
      </c>
      <c r="J73" s="62">
        <f t="shared" si="8"/>
        <v>0</v>
      </c>
      <c r="K73" s="62">
        <v>0</v>
      </c>
      <c r="L73" s="62">
        <v>0</v>
      </c>
      <c r="M73" s="62">
        <v>0</v>
      </c>
      <c r="N73" s="65">
        <v>0</v>
      </c>
      <c r="O73" s="62">
        <f t="shared" si="92"/>
        <v>0.13100281999999999</v>
      </c>
      <c r="P73" s="62">
        <v>0</v>
      </c>
      <c r="Q73" s="62">
        <v>0.13100281999999999</v>
      </c>
      <c r="R73" s="62">
        <v>0</v>
      </c>
      <c r="S73" s="62">
        <v>0</v>
      </c>
      <c r="T73" s="62">
        <f t="shared" si="93"/>
        <v>0</v>
      </c>
      <c r="U73" s="62">
        <v>0</v>
      </c>
      <c r="V73" s="62">
        <v>0</v>
      </c>
      <c r="W73" s="62">
        <v>0</v>
      </c>
      <c r="X73" s="62">
        <v>0</v>
      </c>
      <c r="Y73" s="62">
        <f t="shared" ref="Y73" si="103">SUM(Z73:AC73)</f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f t="shared" si="94"/>
        <v>8.4466369999999999E-2</v>
      </c>
      <c r="AF73" s="62">
        <f t="shared" si="95"/>
        <v>8.4466369999999999E-2</v>
      </c>
      <c r="AG73" s="62">
        <f t="shared" si="96"/>
        <v>0</v>
      </c>
      <c r="AH73" s="62">
        <f t="shared" si="97"/>
        <v>0</v>
      </c>
      <c r="AI73" s="62">
        <f t="shared" si="98"/>
        <v>0</v>
      </c>
      <c r="AJ73" s="62">
        <f t="shared" si="99"/>
        <v>8.4466369999999999E-2</v>
      </c>
      <c r="AK73" s="62">
        <v>8.4466369999999999E-2</v>
      </c>
      <c r="AL73" s="62">
        <v>0</v>
      </c>
      <c r="AM73" s="62">
        <v>0</v>
      </c>
      <c r="AN73" s="62">
        <v>0</v>
      </c>
      <c r="AO73" s="62">
        <f t="shared" si="100"/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f t="shared" si="101"/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f t="shared" si="102"/>
        <v>0</v>
      </c>
      <c r="AZ73" s="62">
        <v>0</v>
      </c>
      <c r="BA73" s="62">
        <v>0</v>
      </c>
      <c r="BB73" s="62">
        <v>0</v>
      </c>
      <c r="BC73" s="62">
        <v>0</v>
      </c>
      <c r="BD73" s="18"/>
      <c r="BE73" s="24"/>
      <c r="BF73" s="2"/>
    </row>
    <row r="74" spans="1:58" x14ac:dyDescent="0.25">
      <c r="A74" s="44" t="s">
        <v>167</v>
      </c>
      <c r="B74" s="66" t="s">
        <v>178</v>
      </c>
      <c r="C74" s="44" t="s">
        <v>143</v>
      </c>
      <c r="D74" s="62">
        <v>0</v>
      </c>
      <c r="E74" s="62">
        <f t="shared" si="87"/>
        <v>0</v>
      </c>
      <c r="F74" s="62">
        <f t="shared" si="88"/>
        <v>0</v>
      </c>
      <c r="G74" s="62">
        <f t="shared" si="89"/>
        <v>0</v>
      </c>
      <c r="H74" s="62">
        <f t="shared" si="90"/>
        <v>0</v>
      </c>
      <c r="I74" s="62">
        <f t="shared" si="91"/>
        <v>0</v>
      </c>
      <c r="J74" s="62">
        <f t="shared" si="8"/>
        <v>0</v>
      </c>
      <c r="K74" s="62">
        <v>0</v>
      </c>
      <c r="L74" s="62">
        <v>0</v>
      </c>
      <c r="M74" s="62">
        <v>0</v>
      </c>
      <c r="N74" s="65">
        <v>0</v>
      </c>
      <c r="O74" s="62">
        <f t="shared" si="92"/>
        <v>0</v>
      </c>
      <c r="P74" s="62">
        <v>0</v>
      </c>
      <c r="Q74" s="62">
        <v>0</v>
      </c>
      <c r="R74" s="62">
        <v>0</v>
      </c>
      <c r="S74" s="62">
        <f>VLOOKUP(B74,[1]TDSheet!$B$80:$M$127,12,FALSE)/1000</f>
        <v>0</v>
      </c>
      <c r="T74" s="62">
        <f t="shared" si="93"/>
        <v>0</v>
      </c>
      <c r="U74" s="62">
        <v>0</v>
      </c>
      <c r="V74" s="62">
        <v>0</v>
      </c>
      <c r="W74" s="62">
        <v>0</v>
      </c>
      <c r="X74" s="62">
        <v>0</v>
      </c>
      <c r="Y74" s="62">
        <f t="shared" si="22"/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f t="shared" si="94"/>
        <v>0</v>
      </c>
      <c r="AF74" s="62">
        <f t="shared" si="95"/>
        <v>0</v>
      </c>
      <c r="AG74" s="62">
        <f t="shared" si="96"/>
        <v>0</v>
      </c>
      <c r="AH74" s="62">
        <f t="shared" si="97"/>
        <v>0</v>
      </c>
      <c r="AI74" s="62">
        <f t="shared" si="98"/>
        <v>0</v>
      </c>
      <c r="AJ74" s="62">
        <f t="shared" si="99"/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f t="shared" si="100"/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f t="shared" si="101"/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f t="shared" si="102"/>
        <v>0</v>
      </c>
      <c r="AZ74" s="62">
        <v>0</v>
      </c>
      <c r="BA74" s="62">
        <v>0</v>
      </c>
      <c r="BB74" s="62">
        <v>0</v>
      </c>
      <c r="BC74" s="62">
        <v>0</v>
      </c>
      <c r="BD74" s="18"/>
      <c r="BE74" s="24"/>
      <c r="BF74" s="2"/>
    </row>
    <row r="75" spans="1:58" ht="31.5" x14ac:dyDescent="0.25">
      <c r="A75" s="44" t="s">
        <v>167</v>
      </c>
      <c r="B75" s="66" t="s">
        <v>200</v>
      </c>
      <c r="C75" s="44" t="s">
        <v>143</v>
      </c>
      <c r="D75" s="62">
        <v>0</v>
      </c>
      <c r="E75" s="62">
        <f t="shared" si="87"/>
        <v>0.68819468000000006</v>
      </c>
      <c r="F75" s="62">
        <f t="shared" si="88"/>
        <v>0</v>
      </c>
      <c r="G75" s="62">
        <f t="shared" si="89"/>
        <v>0.68819468000000006</v>
      </c>
      <c r="H75" s="62">
        <f t="shared" si="90"/>
        <v>0</v>
      </c>
      <c r="I75" s="62">
        <f t="shared" si="91"/>
        <v>0</v>
      </c>
      <c r="J75" s="62">
        <f t="shared" si="8"/>
        <v>0.45879645000000002</v>
      </c>
      <c r="K75" s="62">
        <v>0</v>
      </c>
      <c r="L75" s="62">
        <v>0.45879645000000002</v>
      </c>
      <c r="M75" s="62">
        <v>0</v>
      </c>
      <c r="N75" s="65">
        <v>0</v>
      </c>
      <c r="O75" s="62">
        <f t="shared" si="92"/>
        <v>0.22939823000000001</v>
      </c>
      <c r="P75" s="62">
        <v>0</v>
      </c>
      <c r="Q75" s="62">
        <v>0.22939823000000001</v>
      </c>
      <c r="R75" s="62">
        <v>0</v>
      </c>
      <c r="S75" s="62">
        <f>VLOOKUP(B75,[1]TDSheet!$B$80:$M$127,12,FALSE)/1000</f>
        <v>0</v>
      </c>
      <c r="T75" s="62">
        <f t="shared" si="93"/>
        <v>0</v>
      </c>
      <c r="U75" s="62">
        <v>0</v>
      </c>
      <c r="V75" s="62">
        <v>0</v>
      </c>
      <c r="W75" s="62">
        <v>0</v>
      </c>
      <c r="X75" s="62">
        <v>0</v>
      </c>
      <c r="Y75" s="62">
        <f t="shared" si="22"/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f t="shared" si="94"/>
        <v>0</v>
      </c>
      <c r="AF75" s="62">
        <f t="shared" si="95"/>
        <v>0</v>
      </c>
      <c r="AG75" s="62">
        <f t="shared" si="96"/>
        <v>0</v>
      </c>
      <c r="AH75" s="62">
        <f t="shared" si="97"/>
        <v>0</v>
      </c>
      <c r="AI75" s="62">
        <f t="shared" si="98"/>
        <v>0</v>
      </c>
      <c r="AJ75" s="62">
        <f t="shared" si="99"/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f t="shared" si="100"/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f t="shared" si="101"/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f t="shared" si="102"/>
        <v>0</v>
      </c>
      <c r="AZ75" s="62">
        <v>0</v>
      </c>
      <c r="BA75" s="62">
        <v>0</v>
      </c>
      <c r="BB75" s="62">
        <v>0</v>
      </c>
      <c r="BC75" s="62">
        <v>0</v>
      </c>
      <c r="BD75" s="18"/>
      <c r="BE75" s="24"/>
      <c r="BF75" s="2"/>
    </row>
    <row r="76" spans="1:58" ht="78.75" x14ac:dyDescent="0.25">
      <c r="A76" s="44" t="s">
        <v>167</v>
      </c>
      <c r="B76" s="66" t="s">
        <v>201</v>
      </c>
      <c r="C76" s="44" t="s">
        <v>143</v>
      </c>
      <c r="D76" s="62">
        <v>0</v>
      </c>
      <c r="E76" s="62">
        <f t="shared" si="87"/>
        <v>0.95036958753142486</v>
      </c>
      <c r="F76" s="62">
        <f t="shared" si="88"/>
        <v>0</v>
      </c>
      <c r="G76" s="62">
        <f t="shared" si="89"/>
        <v>0</v>
      </c>
      <c r="H76" s="62">
        <f t="shared" si="90"/>
        <v>0</v>
      </c>
      <c r="I76" s="62">
        <f t="shared" si="91"/>
        <v>0.95036958753142486</v>
      </c>
      <c r="J76" s="62">
        <f t="shared" si="8"/>
        <v>0.61418896577208393</v>
      </c>
      <c r="K76" s="62">
        <v>0</v>
      </c>
      <c r="L76" s="62">
        <v>0</v>
      </c>
      <c r="M76" s="62">
        <v>0</v>
      </c>
      <c r="N76" s="65">
        <v>0.61418896577208393</v>
      </c>
      <c r="O76" s="62">
        <f t="shared" si="92"/>
        <v>0.33618062175934094</v>
      </c>
      <c r="P76" s="62">
        <v>0</v>
      </c>
      <c r="Q76" s="62">
        <v>0</v>
      </c>
      <c r="R76" s="62">
        <v>0</v>
      </c>
      <c r="S76" s="62">
        <f>VLOOKUP(B76,[1]TDSheet!$B$80:$M$127,12,FALSE)/1000</f>
        <v>0.33618062175934094</v>
      </c>
      <c r="T76" s="62">
        <f t="shared" si="93"/>
        <v>0</v>
      </c>
      <c r="U76" s="62">
        <v>0</v>
      </c>
      <c r="V76" s="62">
        <v>0</v>
      </c>
      <c r="W76" s="62">
        <v>0</v>
      </c>
      <c r="X76" s="62">
        <v>0</v>
      </c>
      <c r="Y76" s="62">
        <f t="shared" si="22"/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f t="shared" si="94"/>
        <v>0.84773843999999987</v>
      </c>
      <c r="AF76" s="62">
        <f t="shared" si="95"/>
        <v>0</v>
      </c>
      <c r="AG76" s="62">
        <f t="shared" si="96"/>
        <v>0</v>
      </c>
      <c r="AH76" s="62">
        <f t="shared" si="97"/>
        <v>0</v>
      </c>
      <c r="AI76" s="62">
        <f t="shared" si="98"/>
        <v>0.84773843999999987</v>
      </c>
      <c r="AJ76" s="62">
        <f t="shared" si="99"/>
        <v>0.50933843999999995</v>
      </c>
      <c r="AK76" s="62">
        <v>0</v>
      </c>
      <c r="AL76" s="62">
        <v>0</v>
      </c>
      <c r="AM76" s="62">
        <v>0</v>
      </c>
      <c r="AN76" s="62">
        <v>0.50933843999999995</v>
      </c>
      <c r="AO76" s="62">
        <f t="shared" si="100"/>
        <v>0.33839999999999998</v>
      </c>
      <c r="AP76" s="62">
        <v>0</v>
      </c>
      <c r="AQ76" s="62">
        <v>0</v>
      </c>
      <c r="AR76" s="62">
        <v>0</v>
      </c>
      <c r="AS76" s="62">
        <v>0.33839999999999998</v>
      </c>
      <c r="AT76" s="62">
        <f t="shared" si="101"/>
        <v>0</v>
      </c>
      <c r="AU76" s="62">
        <v>0</v>
      </c>
      <c r="AV76" s="62">
        <v>0</v>
      </c>
      <c r="AW76" s="62">
        <v>0</v>
      </c>
      <c r="AX76" s="62">
        <v>0</v>
      </c>
      <c r="AY76" s="62">
        <f t="shared" si="102"/>
        <v>0</v>
      </c>
      <c r="AZ76" s="62">
        <v>0</v>
      </c>
      <c r="BA76" s="62">
        <v>0</v>
      </c>
      <c r="BB76" s="62">
        <v>0</v>
      </c>
      <c r="BC76" s="62">
        <v>0</v>
      </c>
      <c r="BD76" s="18"/>
      <c r="BE76" s="24"/>
      <c r="BF76" s="2"/>
    </row>
    <row r="77" spans="1:58" ht="63" x14ac:dyDescent="0.25">
      <c r="A77" s="44" t="s">
        <v>167</v>
      </c>
      <c r="B77" s="66" t="s">
        <v>202</v>
      </c>
      <c r="C77" s="44" t="s">
        <v>143</v>
      </c>
      <c r="D77" s="62">
        <v>0</v>
      </c>
      <c r="E77" s="62">
        <f t="shared" si="87"/>
        <v>25.92171888941953</v>
      </c>
      <c r="F77" s="62">
        <f t="shared" si="88"/>
        <v>0</v>
      </c>
      <c r="G77" s="62">
        <f t="shared" si="89"/>
        <v>25.344000000000001</v>
      </c>
      <c r="H77" s="62">
        <f t="shared" si="90"/>
        <v>0</v>
      </c>
      <c r="I77" s="62">
        <f t="shared" si="91"/>
        <v>0.57771888941952643</v>
      </c>
      <c r="J77" s="62">
        <f t="shared" si="8"/>
        <v>25.717454768754141</v>
      </c>
      <c r="K77" s="62">
        <v>0</v>
      </c>
      <c r="L77" s="62">
        <v>25.344000000000001</v>
      </c>
      <c r="M77" s="62">
        <v>0</v>
      </c>
      <c r="N77" s="65">
        <v>0.37345476875413908</v>
      </c>
      <c r="O77" s="62">
        <f t="shared" si="92"/>
        <v>0.20426412066538741</v>
      </c>
      <c r="P77" s="62">
        <v>0</v>
      </c>
      <c r="Q77" s="62">
        <v>0</v>
      </c>
      <c r="R77" s="62">
        <v>0</v>
      </c>
      <c r="S77" s="62">
        <f>VLOOKUP(B77,[1]TDSheet!$B$80:$M$127,12,FALSE)/1000</f>
        <v>0.20426412066538741</v>
      </c>
      <c r="T77" s="62">
        <f t="shared" si="93"/>
        <v>0</v>
      </c>
      <c r="U77" s="62">
        <v>0</v>
      </c>
      <c r="V77" s="62">
        <v>0</v>
      </c>
      <c r="W77" s="62">
        <v>0</v>
      </c>
      <c r="X77" s="62">
        <v>0</v>
      </c>
      <c r="Y77" s="62">
        <f t="shared" ref="Y77:Y81" si="104">SUM(Z77:AC77)</f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f t="shared" si="94"/>
        <v>1.0352578699999999</v>
      </c>
      <c r="AF77" s="62">
        <f t="shared" si="95"/>
        <v>0</v>
      </c>
      <c r="AG77" s="62">
        <f t="shared" si="96"/>
        <v>0.49744435999999997</v>
      </c>
      <c r="AH77" s="62">
        <f t="shared" si="97"/>
        <v>0</v>
      </c>
      <c r="AI77" s="62">
        <f t="shared" si="98"/>
        <v>0.53781350999999999</v>
      </c>
      <c r="AJ77" s="62">
        <f t="shared" si="99"/>
        <v>0.30970089000000001</v>
      </c>
      <c r="AK77" s="62">
        <v>0</v>
      </c>
      <c r="AL77" s="62">
        <v>0</v>
      </c>
      <c r="AM77" s="62">
        <v>0</v>
      </c>
      <c r="AN77" s="62">
        <v>0.30970089000000001</v>
      </c>
      <c r="AO77" s="62">
        <f t="shared" si="100"/>
        <v>0.72555697999999991</v>
      </c>
      <c r="AP77" s="62">
        <v>0</v>
      </c>
      <c r="AQ77" s="62">
        <v>0.49744435999999997</v>
      </c>
      <c r="AR77" s="62">
        <v>0</v>
      </c>
      <c r="AS77" s="62">
        <v>0.22811261999999999</v>
      </c>
      <c r="AT77" s="62">
        <f t="shared" si="101"/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f t="shared" si="102"/>
        <v>0</v>
      </c>
      <c r="AZ77" s="62">
        <v>0</v>
      </c>
      <c r="BA77" s="62">
        <v>0</v>
      </c>
      <c r="BB77" s="62">
        <v>0</v>
      </c>
      <c r="BC77" s="62">
        <v>0</v>
      </c>
      <c r="BD77" s="18"/>
      <c r="BE77" s="24"/>
      <c r="BF77" s="2"/>
    </row>
    <row r="78" spans="1:58" ht="31.5" x14ac:dyDescent="0.25">
      <c r="A78" s="44" t="s">
        <v>167</v>
      </c>
      <c r="B78" s="66" t="s">
        <v>203</v>
      </c>
      <c r="C78" s="44" t="s">
        <v>143</v>
      </c>
      <c r="D78" s="62">
        <v>0</v>
      </c>
      <c r="E78" s="62">
        <f t="shared" si="87"/>
        <v>1.6552930199999998</v>
      </c>
      <c r="F78" s="62">
        <f t="shared" si="88"/>
        <v>0</v>
      </c>
      <c r="G78" s="62">
        <f t="shared" si="89"/>
        <v>1.6552930199999998</v>
      </c>
      <c r="H78" s="62">
        <f t="shared" si="90"/>
        <v>0</v>
      </c>
      <c r="I78" s="62">
        <f t="shared" si="91"/>
        <v>0</v>
      </c>
      <c r="J78" s="62">
        <f t="shared" si="8"/>
        <v>0</v>
      </c>
      <c r="K78" s="62">
        <v>0</v>
      </c>
      <c r="L78" s="62">
        <v>0</v>
      </c>
      <c r="M78" s="62">
        <v>0</v>
      </c>
      <c r="N78" s="65">
        <v>0</v>
      </c>
      <c r="O78" s="62">
        <f t="shared" si="92"/>
        <v>1.6552930199999998</v>
      </c>
      <c r="P78" s="62">
        <v>0</v>
      </c>
      <c r="Q78" s="62">
        <v>1.6552930199999998</v>
      </c>
      <c r="R78" s="62">
        <v>0</v>
      </c>
      <c r="S78" s="62">
        <f>VLOOKUP(B78,[1]TDSheet!$B$80:$M$127,12,FALSE)/1000</f>
        <v>0</v>
      </c>
      <c r="T78" s="62">
        <f t="shared" si="93"/>
        <v>0</v>
      </c>
      <c r="U78" s="62">
        <v>0</v>
      </c>
      <c r="V78" s="62">
        <v>0</v>
      </c>
      <c r="W78" s="62">
        <v>0</v>
      </c>
      <c r="X78" s="62">
        <v>0</v>
      </c>
      <c r="Y78" s="62">
        <f t="shared" si="104"/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f t="shared" si="94"/>
        <v>0</v>
      </c>
      <c r="AF78" s="62">
        <f t="shared" si="95"/>
        <v>0</v>
      </c>
      <c r="AG78" s="62">
        <f t="shared" si="96"/>
        <v>0</v>
      </c>
      <c r="AH78" s="62">
        <f t="shared" si="97"/>
        <v>0</v>
      </c>
      <c r="AI78" s="62">
        <f t="shared" si="98"/>
        <v>0</v>
      </c>
      <c r="AJ78" s="62">
        <f t="shared" si="99"/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f t="shared" si="100"/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f t="shared" si="101"/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f t="shared" si="102"/>
        <v>0</v>
      </c>
      <c r="AZ78" s="62">
        <v>0</v>
      </c>
      <c r="BA78" s="62">
        <v>0</v>
      </c>
      <c r="BB78" s="62">
        <v>0</v>
      </c>
      <c r="BC78" s="62">
        <v>0</v>
      </c>
      <c r="BD78" s="18"/>
      <c r="BE78" s="24"/>
      <c r="BF78" s="2"/>
    </row>
    <row r="79" spans="1:58" ht="63" x14ac:dyDescent="0.25">
      <c r="A79" s="44" t="s">
        <v>167</v>
      </c>
      <c r="B79" s="66" t="s">
        <v>168</v>
      </c>
      <c r="C79" s="44" t="s">
        <v>143</v>
      </c>
      <c r="D79" s="62">
        <v>0</v>
      </c>
      <c r="E79" s="62">
        <f t="shared" si="87"/>
        <v>10.992749668934376</v>
      </c>
      <c r="F79" s="62">
        <f t="shared" si="88"/>
        <v>2.9400000000000017</v>
      </c>
      <c r="G79" s="62">
        <f t="shared" si="89"/>
        <v>7.5308005900000001</v>
      </c>
      <c r="H79" s="62">
        <f t="shared" si="90"/>
        <v>0</v>
      </c>
      <c r="I79" s="62">
        <f t="shared" si="91"/>
        <v>0.52194907893437348</v>
      </c>
      <c r="J79" s="62">
        <f t="shared" si="8"/>
        <v>7.8681452201575253</v>
      </c>
      <c r="K79" s="62">
        <v>0</v>
      </c>
      <c r="L79" s="62">
        <v>7.5308005900000001</v>
      </c>
      <c r="M79" s="62">
        <v>0</v>
      </c>
      <c r="N79" s="65">
        <v>0.33734463015752508</v>
      </c>
      <c r="O79" s="62">
        <f t="shared" si="92"/>
        <v>3.1246044487768501</v>
      </c>
      <c r="P79" s="62">
        <f>3.12460444877685-S79</f>
        <v>2.9400000000000017</v>
      </c>
      <c r="Q79" s="62">
        <v>0</v>
      </c>
      <c r="R79" s="62">
        <v>0</v>
      </c>
      <c r="S79" s="62">
        <f>VLOOKUP(B79,[1]TDSheet!$B$80:$M$127,12,FALSE)/1000</f>
        <v>0.18460444877684837</v>
      </c>
      <c r="T79" s="62">
        <f t="shared" si="93"/>
        <v>0</v>
      </c>
      <c r="U79" s="62">
        <v>0</v>
      </c>
      <c r="V79" s="62">
        <v>0</v>
      </c>
      <c r="W79" s="62">
        <v>0</v>
      </c>
      <c r="X79" s="62">
        <v>0</v>
      </c>
      <c r="Y79" s="62">
        <f t="shared" si="104"/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f t="shared" si="94"/>
        <v>0.46557841</v>
      </c>
      <c r="AF79" s="62">
        <f t="shared" si="95"/>
        <v>0</v>
      </c>
      <c r="AG79" s="62">
        <f t="shared" si="96"/>
        <v>0</v>
      </c>
      <c r="AH79" s="62">
        <f t="shared" si="97"/>
        <v>0</v>
      </c>
      <c r="AI79" s="62">
        <f t="shared" si="98"/>
        <v>0.46557841</v>
      </c>
      <c r="AJ79" s="62">
        <f t="shared" si="99"/>
        <v>0.27975525000000001</v>
      </c>
      <c r="AK79" s="62">
        <v>0</v>
      </c>
      <c r="AL79" s="62">
        <v>0</v>
      </c>
      <c r="AM79" s="62">
        <v>0</v>
      </c>
      <c r="AN79" s="62">
        <v>0.27975525000000001</v>
      </c>
      <c r="AO79" s="62">
        <f t="shared" si="100"/>
        <v>0.18582316000000001</v>
      </c>
      <c r="AP79" s="62">
        <v>0</v>
      </c>
      <c r="AQ79" s="62">
        <v>0</v>
      </c>
      <c r="AR79" s="62">
        <v>0</v>
      </c>
      <c r="AS79" s="62">
        <v>0.18582316000000001</v>
      </c>
      <c r="AT79" s="62">
        <f t="shared" si="101"/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f t="shared" si="102"/>
        <v>0</v>
      </c>
      <c r="AZ79" s="62">
        <v>0</v>
      </c>
      <c r="BA79" s="62">
        <v>0</v>
      </c>
      <c r="BB79" s="62">
        <v>0</v>
      </c>
      <c r="BC79" s="62">
        <v>0</v>
      </c>
      <c r="BD79" s="18"/>
      <c r="BE79" s="24"/>
      <c r="BF79" s="2"/>
    </row>
    <row r="80" spans="1:58" ht="63" x14ac:dyDescent="0.25">
      <c r="A80" s="44" t="s">
        <v>167</v>
      </c>
      <c r="B80" s="66" t="s">
        <v>175</v>
      </c>
      <c r="C80" s="44" t="s">
        <v>143</v>
      </c>
      <c r="D80" s="62">
        <v>0</v>
      </c>
      <c r="E80" s="62">
        <f t="shared" si="87"/>
        <v>5.6042399999999999</v>
      </c>
      <c r="F80" s="62">
        <f t="shared" si="88"/>
        <v>0</v>
      </c>
      <c r="G80" s="62">
        <f t="shared" si="89"/>
        <v>3.1532399999999998</v>
      </c>
      <c r="H80" s="62">
        <f t="shared" si="90"/>
        <v>2.4509999999999996</v>
      </c>
      <c r="I80" s="62">
        <f t="shared" si="91"/>
        <v>0</v>
      </c>
      <c r="J80" s="62">
        <f t="shared" si="8"/>
        <v>4.1336399999999998</v>
      </c>
      <c r="K80" s="62">
        <v>0</v>
      </c>
      <c r="L80" s="62">
        <v>3.1532399999999998</v>
      </c>
      <c r="M80" s="62">
        <v>0.98039999999999994</v>
      </c>
      <c r="N80" s="65">
        <v>0</v>
      </c>
      <c r="O80" s="62">
        <f t="shared" si="92"/>
        <v>1.4705999999999999</v>
      </c>
      <c r="P80" s="62">
        <v>0</v>
      </c>
      <c r="Q80" s="62">
        <v>0</v>
      </c>
      <c r="R80" s="62">
        <v>1.4705999999999999</v>
      </c>
      <c r="S80" s="62">
        <f>VLOOKUP(B80,[1]TDSheet!$B$80:$M$127,12,FALSE)/1000</f>
        <v>0</v>
      </c>
      <c r="T80" s="62">
        <f t="shared" si="93"/>
        <v>0</v>
      </c>
      <c r="U80" s="62">
        <v>0</v>
      </c>
      <c r="V80" s="62">
        <v>0</v>
      </c>
      <c r="W80" s="62">
        <v>0</v>
      </c>
      <c r="X80" s="62">
        <v>0</v>
      </c>
      <c r="Y80" s="62">
        <f t="shared" si="104"/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f t="shared" si="94"/>
        <v>0</v>
      </c>
      <c r="AF80" s="62">
        <f t="shared" si="95"/>
        <v>0</v>
      </c>
      <c r="AG80" s="62">
        <f t="shared" si="96"/>
        <v>0</v>
      </c>
      <c r="AH80" s="62">
        <f t="shared" si="97"/>
        <v>0</v>
      </c>
      <c r="AI80" s="62">
        <f t="shared" si="98"/>
        <v>0</v>
      </c>
      <c r="AJ80" s="62">
        <f t="shared" si="99"/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f t="shared" si="100"/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f t="shared" si="101"/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f t="shared" si="102"/>
        <v>0</v>
      </c>
      <c r="AZ80" s="62">
        <v>0</v>
      </c>
      <c r="BA80" s="62">
        <v>0</v>
      </c>
      <c r="BB80" s="62">
        <v>0</v>
      </c>
      <c r="BC80" s="62">
        <v>0</v>
      </c>
      <c r="BD80" s="18"/>
      <c r="BE80" s="24"/>
      <c r="BF80" s="2"/>
    </row>
    <row r="81" spans="1:58" ht="94.5" x14ac:dyDescent="0.25">
      <c r="A81" s="44" t="s">
        <v>167</v>
      </c>
      <c r="B81" s="66" t="s">
        <v>181</v>
      </c>
      <c r="C81" s="44" t="s">
        <v>143</v>
      </c>
      <c r="D81" s="62">
        <v>0</v>
      </c>
      <c r="E81" s="62">
        <f t="shared" si="87"/>
        <v>2.2065439228074606</v>
      </c>
      <c r="F81" s="62">
        <f t="shared" si="88"/>
        <v>1.6559999999999999</v>
      </c>
      <c r="G81" s="62">
        <f t="shared" si="89"/>
        <v>0</v>
      </c>
      <c r="H81" s="62">
        <f t="shared" si="90"/>
        <v>0</v>
      </c>
      <c r="I81" s="62">
        <f t="shared" si="91"/>
        <v>0.55054392280746078</v>
      </c>
      <c r="J81" s="62">
        <f t="shared" si="8"/>
        <v>2.0117164537882344</v>
      </c>
      <c r="K81" s="62">
        <v>1.6559999999999999</v>
      </c>
      <c r="L81" s="62">
        <v>0</v>
      </c>
      <c r="M81" s="62">
        <v>0</v>
      </c>
      <c r="N81" s="65">
        <v>0.35571645378823441</v>
      </c>
      <c r="O81" s="62">
        <f t="shared" si="92"/>
        <v>0.19482746901922635</v>
      </c>
      <c r="P81" s="62">
        <v>0</v>
      </c>
      <c r="Q81" s="62">
        <v>0</v>
      </c>
      <c r="R81" s="62">
        <v>0</v>
      </c>
      <c r="S81" s="62">
        <f>VLOOKUP(B81,[1]TDSheet!$B$80:$M$127,12,FALSE)/1000</f>
        <v>0.19482746901922635</v>
      </c>
      <c r="T81" s="62">
        <f t="shared" si="93"/>
        <v>0</v>
      </c>
      <c r="U81" s="62">
        <v>0</v>
      </c>
      <c r="V81" s="62">
        <v>0</v>
      </c>
      <c r="W81" s="62">
        <v>0</v>
      </c>
      <c r="X81" s="62">
        <v>0</v>
      </c>
      <c r="Y81" s="62">
        <f t="shared" si="104"/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f t="shared" si="94"/>
        <v>0.49110441999999999</v>
      </c>
      <c r="AF81" s="62">
        <f t="shared" si="95"/>
        <v>0</v>
      </c>
      <c r="AG81" s="62">
        <f t="shared" si="96"/>
        <v>0</v>
      </c>
      <c r="AH81" s="62">
        <f t="shared" si="97"/>
        <v>0</v>
      </c>
      <c r="AI81" s="62">
        <f t="shared" si="98"/>
        <v>0.49110441999999999</v>
      </c>
      <c r="AJ81" s="62">
        <f t="shared" si="99"/>
        <v>0.29499074999999997</v>
      </c>
      <c r="AK81" s="62">
        <v>0</v>
      </c>
      <c r="AL81" s="62">
        <v>0</v>
      </c>
      <c r="AM81" s="62">
        <v>0</v>
      </c>
      <c r="AN81" s="62">
        <v>0.29499074999999997</v>
      </c>
      <c r="AO81" s="62">
        <f t="shared" si="100"/>
        <v>0.19611366999999999</v>
      </c>
      <c r="AP81" s="62">
        <v>0</v>
      </c>
      <c r="AQ81" s="62">
        <v>0</v>
      </c>
      <c r="AR81" s="62">
        <v>0</v>
      </c>
      <c r="AS81" s="62">
        <v>0.19611366999999999</v>
      </c>
      <c r="AT81" s="62">
        <f t="shared" si="101"/>
        <v>0</v>
      </c>
      <c r="AU81" s="62">
        <v>0</v>
      </c>
      <c r="AV81" s="62">
        <v>0</v>
      </c>
      <c r="AW81" s="62">
        <v>0</v>
      </c>
      <c r="AX81" s="62">
        <v>0</v>
      </c>
      <c r="AY81" s="62">
        <f t="shared" si="102"/>
        <v>0</v>
      </c>
      <c r="AZ81" s="62">
        <v>0</v>
      </c>
      <c r="BA81" s="62">
        <v>0</v>
      </c>
      <c r="BB81" s="62">
        <v>0</v>
      </c>
      <c r="BC81" s="62">
        <v>0</v>
      </c>
      <c r="BD81" s="18"/>
      <c r="BE81" s="24"/>
      <c r="BF81" s="2"/>
    </row>
    <row r="82" spans="1:58" ht="78.75" x14ac:dyDescent="0.25">
      <c r="A82" s="44" t="s">
        <v>167</v>
      </c>
      <c r="B82" s="66" t="s">
        <v>169</v>
      </c>
      <c r="C82" s="44" t="s">
        <v>143</v>
      </c>
      <c r="D82" s="62">
        <v>0</v>
      </c>
      <c r="E82" s="62">
        <f t="shared" si="87"/>
        <v>12.135479999999999</v>
      </c>
      <c r="F82" s="62">
        <f t="shared" si="88"/>
        <v>0</v>
      </c>
      <c r="G82" s="62">
        <f t="shared" si="89"/>
        <v>0</v>
      </c>
      <c r="H82" s="62">
        <f t="shared" si="90"/>
        <v>12.135479999999999</v>
      </c>
      <c r="I82" s="62">
        <f t="shared" si="91"/>
        <v>0</v>
      </c>
      <c r="J82" s="62">
        <f t="shared" si="8"/>
        <v>12.135479999999999</v>
      </c>
      <c r="K82" s="62">
        <v>0</v>
      </c>
      <c r="L82" s="62">
        <v>0</v>
      </c>
      <c r="M82" s="62">
        <v>12.135479999999999</v>
      </c>
      <c r="N82" s="65">
        <v>0</v>
      </c>
      <c r="O82" s="62">
        <f t="shared" si="92"/>
        <v>0</v>
      </c>
      <c r="P82" s="62">
        <v>0</v>
      </c>
      <c r="Q82" s="62">
        <v>0</v>
      </c>
      <c r="R82" s="62">
        <v>0</v>
      </c>
      <c r="S82" s="62">
        <f>VLOOKUP(B82,[1]TDSheet!$B$80:$M$127,12,FALSE)/1000</f>
        <v>0</v>
      </c>
      <c r="T82" s="62">
        <f t="shared" si="93"/>
        <v>0</v>
      </c>
      <c r="U82" s="62">
        <v>0</v>
      </c>
      <c r="V82" s="62">
        <v>0</v>
      </c>
      <c r="W82" s="62">
        <v>0</v>
      </c>
      <c r="X82" s="62">
        <v>0</v>
      </c>
      <c r="Y82" s="62">
        <f t="shared" si="22"/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f t="shared" si="94"/>
        <v>0</v>
      </c>
      <c r="AF82" s="62">
        <f t="shared" si="95"/>
        <v>0</v>
      </c>
      <c r="AG82" s="62">
        <f t="shared" si="96"/>
        <v>0</v>
      </c>
      <c r="AH82" s="62">
        <f t="shared" si="97"/>
        <v>0</v>
      </c>
      <c r="AI82" s="62">
        <f t="shared" si="98"/>
        <v>0</v>
      </c>
      <c r="AJ82" s="62">
        <f t="shared" si="99"/>
        <v>0</v>
      </c>
      <c r="AK82" s="62">
        <v>0</v>
      </c>
      <c r="AL82" s="62">
        <v>0</v>
      </c>
      <c r="AM82" s="62">
        <v>0</v>
      </c>
      <c r="AN82" s="62">
        <v>0</v>
      </c>
      <c r="AO82" s="62">
        <f t="shared" si="100"/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f t="shared" si="101"/>
        <v>0</v>
      </c>
      <c r="AU82" s="62">
        <v>0</v>
      </c>
      <c r="AV82" s="62">
        <v>0</v>
      </c>
      <c r="AW82" s="62">
        <v>0</v>
      </c>
      <c r="AX82" s="62">
        <v>0</v>
      </c>
      <c r="AY82" s="62">
        <f t="shared" si="102"/>
        <v>0</v>
      </c>
      <c r="AZ82" s="62">
        <v>0</v>
      </c>
      <c r="BA82" s="62">
        <v>0</v>
      </c>
      <c r="BB82" s="62">
        <v>0</v>
      </c>
      <c r="BC82" s="62">
        <v>0</v>
      </c>
      <c r="BD82" s="18"/>
      <c r="BE82" s="24"/>
      <c r="BF82" s="2"/>
    </row>
    <row r="83" spans="1:58" ht="63" x14ac:dyDescent="0.25">
      <c r="A83" s="44" t="s">
        <v>167</v>
      </c>
      <c r="B83" s="66" t="s">
        <v>170</v>
      </c>
      <c r="C83" s="44" t="s">
        <v>143</v>
      </c>
      <c r="D83" s="62">
        <v>0</v>
      </c>
      <c r="E83" s="62">
        <f t="shared" si="87"/>
        <v>10.323466239999998</v>
      </c>
      <c r="F83" s="62">
        <f t="shared" si="88"/>
        <v>0</v>
      </c>
      <c r="G83" s="62">
        <f t="shared" si="89"/>
        <v>6.5934662399999997</v>
      </c>
      <c r="H83" s="62">
        <f t="shared" si="90"/>
        <v>3.73</v>
      </c>
      <c r="I83" s="62">
        <f t="shared" si="91"/>
        <v>0</v>
      </c>
      <c r="J83" s="62">
        <f t="shared" si="8"/>
        <v>4.1293864899999999</v>
      </c>
      <c r="K83" s="62">
        <v>0</v>
      </c>
      <c r="L83" s="62">
        <v>2.6373864900000004</v>
      </c>
      <c r="M83" s="62">
        <v>1.492</v>
      </c>
      <c r="N83" s="65">
        <v>0</v>
      </c>
      <c r="O83" s="62">
        <f t="shared" si="92"/>
        <v>6.1940797499999993</v>
      </c>
      <c r="P83" s="62">
        <v>0</v>
      </c>
      <c r="Q83" s="62">
        <v>3.9560797499999993</v>
      </c>
      <c r="R83" s="62">
        <v>2.238</v>
      </c>
      <c r="S83" s="62">
        <f>VLOOKUP(B83,[1]TDSheet!$B$80:$M$127,12,FALSE)/1000</f>
        <v>0</v>
      </c>
      <c r="T83" s="62">
        <f t="shared" si="93"/>
        <v>0</v>
      </c>
      <c r="U83" s="62">
        <v>0</v>
      </c>
      <c r="V83" s="62">
        <v>0</v>
      </c>
      <c r="W83" s="62">
        <v>0</v>
      </c>
      <c r="X83" s="62">
        <v>0</v>
      </c>
      <c r="Y83" s="62">
        <f t="shared" si="22"/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f t="shared" si="94"/>
        <v>0</v>
      </c>
      <c r="AF83" s="62">
        <f t="shared" si="95"/>
        <v>0</v>
      </c>
      <c r="AG83" s="62">
        <f t="shared" si="96"/>
        <v>0</v>
      </c>
      <c r="AH83" s="62">
        <f t="shared" si="97"/>
        <v>0</v>
      </c>
      <c r="AI83" s="62">
        <f t="shared" si="98"/>
        <v>0</v>
      </c>
      <c r="AJ83" s="62">
        <f t="shared" si="99"/>
        <v>0</v>
      </c>
      <c r="AK83" s="62">
        <v>0</v>
      </c>
      <c r="AL83" s="62">
        <v>0</v>
      </c>
      <c r="AM83" s="62">
        <v>0</v>
      </c>
      <c r="AN83" s="62">
        <v>0</v>
      </c>
      <c r="AO83" s="62">
        <f t="shared" si="100"/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f t="shared" si="101"/>
        <v>0</v>
      </c>
      <c r="AU83" s="62">
        <v>0</v>
      </c>
      <c r="AV83" s="62">
        <v>0</v>
      </c>
      <c r="AW83" s="62">
        <v>0</v>
      </c>
      <c r="AX83" s="62">
        <v>0</v>
      </c>
      <c r="AY83" s="62">
        <f t="shared" si="102"/>
        <v>0</v>
      </c>
      <c r="AZ83" s="62">
        <v>0</v>
      </c>
      <c r="BA83" s="62">
        <v>0</v>
      </c>
      <c r="BB83" s="62">
        <v>0</v>
      </c>
      <c r="BC83" s="62">
        <v>0</v>
      </c>
      <c r="BD83" s="18"/>
      <c r="BE83" s="24"/>
      <c r="BF83" s="2"/>
    </row>
    <row r="84" spans="1:58" ht="47.25" x14ac:dyDescent="0.25">
      <c r="A84" s="44" t="s">
        <v>167</v>
      </c>
      <c r="B84" s="66" t="s">
        <v>171</v>
      </c>
      <c r="C84" s="44" t="s">
        <v>143</v>
      </c>
      <c r="D84" s="62">
        <v>0</v>
      </c>
      <c r="E84" s="62">
        <f t="shared" si="87"/>
        <v>0</v>
      </c>
      <c r="F84" s="62">
        <f t="shared" si="88"/>
        <v>0</v>
      </c>
      <c r="G84" s="62">
        <f t="shared" si="89"/>
        <v>0</v>
      </c>
      <c r="H84" s="62">
        <f t="shared" si="90"/>
        <v>0</v>
      </c>
      <c r="I84" s="62">
        <f t="shared" si="91"/>
        <v>0</v>
      </c>
      <c r="J84" s="62">
        <f t="shared" si="8"/>
        <v>0</v>
      </c>
      <c r="K84" s="62">
        <v>0</v>
      </c>
      <c r="L84" s="62">
        <v>0</v>
      </c>
      <c r="M84" s="62">
        <v>0</v>
      </c>
      <c r="N84" s="65">
        <v>0</v>
      </c>
      <c r="O84" s="62">
        <f t="shared" si="92"/>
        <v>0</v>
      </c>
      <c r="P84" s="62">
        <v>0</v>
      </c>
      <c r="Q84" s="62">
        <v>0</v>
      </c>
      <c r="R84" s="62">
        <v>0</v>
      </c>
      <c r="S84" s="62">
        <f>VLOOKUP(B84,[1]TDSheet!$B$80:$M$127,12,FALSE)/1000</f>
        <v>0</v>
      </c>
      <c r="T84" s="62">
        <f t="shared" si="93"/>
        <v>0</v>
      </c>
      <c r="U84" s="62">
        <v>0</v>
      </c>
      <c r="V84" s="62">
        <v>0</v>
      </c>
      <c r="W84" s="62">
        <v>0</v>
      </c>
      <c r="X84" s="62">
        <v>0</v>
      </c>
      <c r="Y84" s="62">
        <f t="shared" si="22"/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f t="shared" si="94"/>
        <v>0</v>
      </c>
      <c r="AF84" s="62">
        <f t="shared" si="95"/>
        <v>0</v>
      </c>
      <c r="AG84" s="62">
        <f t="shared" si="96"/>
        <v>0</v>
      </c>
      <c r="AH84" s="62">
        <f t="shared" si="97"/>
        <v>0</v>
      </c>
      <c r="AI84" s="62">
        <f t="shared" si="98"/>
        <v>0</v>
      </c>
      <c r="AJ84" s="62">
        <f t="shared" si="99"/>
        <v>0</v>
      </c>
      <c r="AK84" s="62">
        <v>0</v>
      </c>
      <c r="AL84" s="62">
        <v>0</v>
      </c>
      <c r="AM84" s="62">
        <v>0</v>
      </c>
      <c r="AN84" s="62">
        <v>0</v>
      </c>
      <c r="AO84" s="62">
        <f t="shared" si="100"/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f t="shared" si="101"/>
        <v>0</v>
      </c>
      <c r="AU84" s="62">
        <v>0</v>
      </c>
      <c r="AV84" s="62">
        <v>0</v>
      </c>
      <c r="AW84" s="62">
        <v>0</v>
      </c>
      <c r="AX84" s="62">
        <v>0</v>
      </c>
      <c r="AY84" s="62">
        <f t="shared" si="102"/>
        <v>0</v>
      </c>
      <c r="AZ84" s="62">
        <v>0</v>
      </c>
      <c r="BA84" s="62">
        <v>0</v>
      </c>
      <c r="BB84" s="62">
        <v>0</v>
      </c>
      <c r="BC84" s="62">
        <v>0</v>
      </c>
      <c r="BD84" s="18"/>
      <c r="BE84" s="24"/>
      <c r="BF84" s="2"/>
    </row>
    <row r="85" spans="1:58" ht="63" x14ac:dyDescent="0.25">
      <c r="A85" s="44" t="s">
        <v>167</v>
      </c>
      <c r="B85" s="66" t="s">
        <v>173</v>
      </c>
      <c r="C85" s="44" t="s">
        <v>143</v>
      </c>
      <c r="D85" s="62">
        <v>0</v>
      </c>
      <c r="E85" s="62">
        <f t="shared" si="87"/>
        <v>3.5779999999999998</v>
      </c>
      <c r="F85" s="62">
        <f t="shared" si="88"/>
        <v>0</v>
      </c>
      <c r="G85" s="62">
        <f t="shared" si="89"/>
        <v>0</v>
      </c>
      <c r="H85" s="62">
        <f t="shared" si="90"/>
        <v>3.5779999999999998</v>
      </c>
      <c r="I85" s="62">
        <f t="shared" si="91"/>
        <v>0</v>
      </c>
      <c r="J85" s="62">
        <f t="shared" si="8"/>
        <v>1.4312</v>
      </c>
      <c r="K85" s="62">
        <v>0</v>
      </c>
      <c r="L85" s="62">
        <v>0</v>
      </c>
      <c r="M85" s="62">
        <v>1.4312</v>
      </c>
      <c r="N85" s="65">
        <v>0</v>
      </c>
      <c r="O85" s="62">
        <f t="shared" si="92"/>
        <v>2.1467999999999998</v>
      </c>
      <c r="P85" s="62">
        <v>0</v>
      </c>
      <c r="Q85" s="62">
        <v>0</v>
      </c>
      <c r="R85" s="62">
        <v>2.1467999999999998</v>
      </c>
      <c r="S85" s="62">
        <f>VLOOKUP(B85,[1]TDSheet!$B$80:$M$127,12,FALSE)/1000</f>
        <v>0</v>
      </c>
      <c r="T85" s="62">
        <f t="shared" si="93"/>
        <v>0</v>
      </c>
      <c r="U85" s="62">
        <v>0</v>
      </c>
      <c r="V85" s="62">
        <v>0</v>
      </c>
      <c r="W85" s="62">
        <v>0</v>
      </c>
      <c r="X85" s="62">
        <v>0</v>
      </c>
      <c r="Y85" s="62">
        <f t="shared" si="22"/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f t="shared" si="94"/>
        <v>0</v>
      </c>
      <c r="AF85" s="62">
        <f t="shared" si="95"/>
        <v>0</v>
      </c>
      <c r="AG85" s="62">
        <f t="shared" si="96"/>
        <v>0</v>
      </c>
      <c r="AH85" s="62">
        <f t="shared" si="97"/>
        <v>0</v>
      </c>
      <c r="AI85" s="62">
        <f t="shared" si="98"/>
        <v>0</v>
      </c>
      <c r="AJ85" s="62">
        <f t="shared" si="99"/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f t="shared" si="100"/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f t="shared" si="101"/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f t="shared" si="102"/>
        <v>0</v>
      </c>
      <c r="AZ85" s="62">
        <v>0</v>
      </c>
      <c r="BA85" s="62">
        <v>0</v>
      </c>
      <c r="BB85" s="62">
        <v>0</v>
      </c>
      <c r="BC85" s="62">
        <v>0</v>
      </c>
      <c r="BD85" s="18"/>
      <c r="BE85" s="24"/>
      <c r="BF85" s="2"/>
    </row>
    <row r="86" spans="1:58" ht="63" x14ac:dyDescent="0.25">
      <c r="A86" s="44" t="s">
        <v>167</v>
      </c>
      <c r="B86" s="66" t="s">
        <v>177</v>
      </c>
      <c r="C86" s="44" t="s">
        <v>143</v>
      </c>
      <c r="D86" s="62">
        <v>0</v>
      </c>
      <c r="E86" s="62">
        <f t="shared" si="87"/>
        <v>32.610111312389186</v>
      </c>
      <c r="F86" s="62">
        <f t="shared" si="88"/>
        <v>1.077332999999995</v>
      </c>
      <c r="G86" s="62">
        <f t="shared" si="89"/>
        <v>30.778451750000002</v>
      </c>
      <c r="H86" s="62">
        <f t="shared" si="90"/>
        <v>0</v>
      </c>
      <c r="I86" s="62">
        <f t="shared" si="91"/>
        <v>0.75432656238918971</v>
      </c>
      <c r="J86" s="62">
        <f t="shared" si="8"/>
        <v>26.098677630157525</v>
      </c>
      <c r="K86" s="62">
        <v>0.33333300000000005</v>
      </c>
      <c r="L86" s="62">
        <v>25.428000000000001</v>
      </c>
      <c r="M86" s="62">
        <v>0</v>
      </c>
      <c r="N86" s="65">
        <v>0.33734463015752508</v>
      </c>
      <c r="O86" s="62">
        <f t="shared" si="92"/>
        <v>6.5114336822316599</v>
      </c>
      <c r="P86" s="62">
        <f>6.51143368223166-Q86-S86</f>
        <v>0.74399999999999489</v>
      </c>
      <c r="Q86" s="62">
        <v>5.3504517500000004</v>
      </c>
      <c r="R86" s="62">
        <v>0</v>
      </c>
      <c r="S86" s="62">
        <f>VLOOKUP(B86,[1]TDSheet!$B$80:$M$127,12,FALSE)/1000</f>
        <v>0.41698193223166458</v>
      </c>
      <c r="T86" s="62">
        <f t="shared" si="93"/>
        <v>0</v>
      </c>
      <c r="U86" s="62">
        <v>0</v>
      </c>
      <c r="V86" s="62">
        <v>0</v>
      </c>
      <c r="W86" s="62">
        <v>0</v>
      </c>
      <c r="X86" s="62">
        <v>0</v>
      </c>
      <c r="Y86" s="62">
        <f t="shared" si="22"/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f t="shared" si="94"/>
        <v>12.763185770000003</v>
      </c>
      <c r="AF86" s="62">
        <f t="shared" si="95"/>
        <v>0</v>
      </c>
      <c r="AG86" s="62">
        <f t="shared" si="96"/>
        <v>4.33841784</v>
      </c>
      <c r="AH86" s="62">
        <f t="shared" si="97"/>
        <v>6.9056340000000001</v>
      </c>
      <c r="AI86" s="62">
        <f t="shared" si="98"/>
        <v>1.5191339300000017</v>
      </c>
      <c r="AJ86" s="62">
        <f t="shared" si="99"/>
        <v>0.27975525000000001</v>
      </c>
      <c r="AK86" s="62">
        <v>0</v>
      </c>
      <c r="AL86" s="62">
        <v>0</v>
      </c>
      <c r="AM86" s="62">
        <v>0</v>
      </c>
      <c r="AN86" s="62">
        <v>0.27975525000000001</v>
      </c>
      <c r="AO86" s="62">
        <f t="shared" si="100"/>
        <v>12.483430520000002</v>
      </c>
      <c r="AP86" s="62">
        <v>0</v>
      </c>
      <c r="AQ86" s="62">
        <v>4.33841784</v>
      </c>
      <c r="AR86" s="62">
        <v>6.9056340000000001</v>
      </c>
      <c r="AS86" s="62">
        <v>1.2393786800000017</v>
      </c>
      <c r="AT86" s="62">
        <f t="shared" si="101"/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 t="shared" si="102"/>
        <v>0</v>
      </c>
      <c r="AZ86" s="62">
        <v>0</v>
      </c>
      <c r="BA86" s="62">
        <v>0</v>
      </c>
      <c r="BB86" s="62">
        <v>0</v>
      </c>
      <c r="BC86" s="62">
        <v>0</v>
      </c>
      <c r="BD86" s="18"/>
      <c r="BE86" s="24"/>
      <c r="BF86" s="2"/>
    </row>
    <row r="87" spans="1:58" ht="47.25" x14ac:dyDescent="0.25">
      <c r="A87" s="44" t="s">
        <v>167</v>
      </c>
      <c r="B87" s="66" t="s">
        <v>180</v>
      </c>
      <c r="C87" s="44" t="s">
        <v>143</v>
      </c>
      <c r="D87" s="62">
        <v>0</v>
      </c>
      <c r="E87" s="62">
        <f t="shared" si="87"/>
        <v>1.764841E-2</v>
      </c>
      <c r="F87" s="62">
        <f t="shared" si="88"/>
        <v>0</v>
      </c>
      <c r="G87" s="62">
        <f t="shared" si="89"/>
        <v>1.764841E-2</v>
      </c>
      <c r="H87" s="62">
        <f t="shared" si="90"/>
        <v>0</v>
      </c>
      <c r="I87" s="62">
        <f t="shared" si="91"/>
        <v>0</v>
      </c>
      <c r="J87" s="62">
        <f t="shared" si="8"/>
        <v>1.764841E-2</v>
      </c>
      <c r="K87" s="62">
        <v>0</v>
      </c>
      <c r="L87" s="62">
        <v>1.764841E-2</v>
      </c>
      <c r="M87" s="62">
        <v>0</v>
      </c>
      <c r="N87" s="65">
        <v>0</v>
      </c>
      <c r="O87" s="62">
        <f t="shared" si="92"/>
        <v>0</v>
      </c>
      <c r="P87" s="62">
        <v>0</v>
      </c>
      <c r="Q87" s="62">
        <v>0</v>
      </c>
      <c r="R87" s="62">
        <v>0</v>
      </c>
      <c r="S87" s="62">
        <f>VLOOKUP(B87,[1]TDSheet!$B$80:$M$127,12,FALSE)/1000</f>
        <v>0</v>
      </c>
      <c r="T87" s="62">
        <f t="shared" si="93"/>
        <v>0</v>
      </c>
      <c r="U87" s="62">
        <v>0</v>
      </c>
      <c r="V87" s="62">
        <v>0</v>
      </c>
      <c r="W87" s="62">
        <v>0</v>
      </c>
      <c r="X87" s="62">
        <v>0</v>
      </c>
      <c r="Y87" s="62">
        <f t="shared" si="22"/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f t="shared" si="94"/>
        <v>0</v>
      </c>
      <c r="AF87" s="62">
        <f t="shared" si="95"/>
        <v>0</v>
      </c>
      <c r="AG87" s="62">
        <f t="shared" si="96"/>
        <v>0</v>
      </c>
      <c r="AH87" s="62">
        <f t="shared" si="97"/>
        <v>0</v>
      </c>
      <c r="AI87" s="62">
        <f t="shared" si="98"/>
        <v>0</v>
      </c>
      <c r="AJ87" s="62">
        <f t="shared" si="99"/>
        <v>0</v>
      </c>
      <c r="AK87" s="62">
        <v>0</v>
      </c>
      <c r="AL87" s="62">
        <v>0</v>
      </c>
      <c r="AM87" s="62">
        <v>0</v>
      </c>
      <c r="AN87" s="62">
        <v>0</v>
      </c>
      <c r="AO87" s="62">
        <f t="shared" si="100"/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f t="shared" si="101"/>
        <v>0</v>
      </c>
      <c r="AU87" s="62">
        <v>0</v>
      </c>
      <c r="AV87" s="62">
        <v>0</v>
      </c>
      <c r="AW87" s="62">
        <v>0</v>
      </c>
      <c r="AX87" s="62">
        <v>0</v>
      </c>
      <c r="AY87" s="62">
        <f t="shared" si="102"/>
        <v>0</v>
      </c>
      <c r="AZ87" s="62">
        <v>0</v>
      </c>
      <c r="BA87" s="62">
        <v>0</v>
      </c>
      <c r="BB87" s="62">
        <v>0</v>
      </c>
      <c r="BC87" s="62">
        <v>0</v>
      </c>
      <c r="BD87" s="18"/>
      <c r="BE87" s="24"/>
      <c r="BF87" s="2"/>
    </row>
    <row r="88" spans="1:58" ht="63" x14ac:dyDescent="0.25">
      <c r="A88" s="44" t="s">
        <v>167</v>
      </c>
      <c r="B88" s="66" t="s">
        <v>179</v>
      </c>
      <c r="C88" s="44" t="s">
        <v>143</v>
      </c>
      <c r="D88" s="62">
        <v>0</v>
      </c>
      <c r="E88" s="62">
        <f t="shared" si="87"/>
        <v>56.432842252673566</v>
      </c>
      <c r="F88" s="62">
        <f t="shared" si="88"/>
        <v>0</v>
      </c>
      <c r="G88" s="62">
        <f t="shared" si="89"/>
        <v>19.120312570000003</v>
      </c>
      <c r="H88" s="62">
        <f t="shared" si="90"/>
        <v>36.72</v>
      </c>
      <c r="I88" s="62">
        <f t="shared" si="91"/>
        <v>0.59252968267356543</v>
      </c>
      <c r="J88" s="62">
        <f t="shared" si="8"/>
        <v>56.223270004901899</v>
      </c>
      <c r="K88" s="62">
        <v>0</v>
      </c>
      <c r="L88" s="62">
        <v>19.120312570000003</v>
      </c>
      <c r="M88" s="62">
        <v>36.72</v>
      </c>
      <c r="N88" s="65">
        <v>0.38295743490189599</v>
      </c>
      <c r="O88" s="62">
        <f t="shared" si="92"/>
        <v>0.20957224777166947</v>
      </c>
      <c r="P88" s="62">
        <v>0</v>
      </c>
      <c r="Q88" s="62">
        <v>0</v>
      </c>
      <c r="R88" s="62">
        <v>0</v>
      </c>
      <c r="S88" s="62">
        <f>VLOOKUP(B88,[1]TDSheet!$B$80:$M$127,12,FALSE)/1000</f>
        <v>0.20957224777166947</v>
      </c>
      <c r="T88" s="62">
        <f t="shared" si="93"/>
        <v>0</v>
      </c>
      <c r="U88" s="62">
        <v>0</v>
      </c>
      <c r="V88" s="62">
        <v>0</v>
      </c>
      <c r="W88" s="62">
        <v>0</v>
      </c>
      <c r="X88" s="62">
        <v>0</v>
      </c>
      <c r="Y88" s="62">
        <f t="shared" si="22"/>
        <v>0</v>
      </c>
      <c r="Z88" s="62">
        <v>0</v>
      </c>
      <c r="AA88" s="62">
        <v>0</v>
      </c>
      <c r="AB88" s="62">
        <v>0</v>
      </c>
      <c r="AC88" s="62">
        <v>0</v>
      </c>
      <c r="AD88" s="62">
        <v>0</v>
      </c>
      <c r="AE88" s="62">
        <f t="shared" si="94"/>
        <v>0.52853711000000003</v>
      </c>
      <c r="AF88" s="62">
        <f t="shared" si="95"/>
        <v>0</v>
      </c>
      <c r="AG88" s="62">
        <f t="shared" si="96"/>
        <v>0</v>
      </c>
      <c r="AH88" s="62">
        <f t="shared" si="97"/>
        <v>0</v>
      </c>
      <c r="AI88" s="62">
        <f t="shared" si="98"/>
        <v>0.52853711000000003</v>
      </c>
      <c r="AJ88" s="62">
        <f t="shared" si="99"/>
        <v>0.31758132</v>
      </c>
      <c r="AK88" s="62">
        <v>0</v>
      </c>
      <c r="AL88" s="62">
        <v>0</v>
      </c>
      <c r="AM88" s="62">
        <v>0</v>
      </c>
      <c r="AN88" s="62">
        <v>0.31758132</v>
      </c>
      <c r="AO88" s="62">
        <f t="shared" si="100"/>
        <v>0.21095579</v>
      </c>
      <c r="AP88" s="62">
        <v>0</v>
      </c>
      <c r="AQ88" s="62">
        <v>0</v>
      </c>
      <c r="AR88" s="62">
        <v>0</v>
      </c>
      <c r="AS88" s="62">
        <v>0.21095579</v>
      </c>
      <c r="AT88" s="62">
        <f t="shared" si="101"/>
        <v>0</v>
      </c>
      <c r="AU88" s="62">
        <v>0</v>
      </c>
      <c r="AV88" s="62">
        <v>0</v>
      </c>
      <c r="AW88" s="62">
        <v>0</v>
      </c>
      <c r="AX88" s="62">
        <v>0</v>
      </c>
      <c r="AY88" s="62">
        <f t="shared" si="102"/>
        <v>0</v>
      </c>
      <c r="AZ88" s="62">
        <v>0</v>
      </c>
      <c r="BA88" s="62">
        <v>0</v>
      </c>
      <c r="BB88" s="62">
        <v>0</v>
      </c>
      <c r="BC88" s="62">
        <v>0</v>
      </c>
      <c r="BD88" s="18"/>
      <c r="BE88" s="24"/>
      <c r="BF88" s="2"/>
    </row>
    <row r="89" spans="1:58" ht="94.5" x14ac:dyDescent="0.25">
      <c r="A89" s="44" t="s">
        <v>167</v>
      </c>
      <c r="B89" s="67" t="s">
        <v>218</v>
      </c>
      <c r="C89" s="44" t="s">
        <v>143</v>
      </c>
      <c r="D89" s="62">
        <v>0</v>
      </c>
      <c r="E89" s="62">
        <f t="shared" si="87"/>
        <v>22.52544</v>
      </c>
      <c r="F89" s="62">
        <f t="shared" si="88"/>
        <v>0</v>
      </c>
      <c r="G89" s="62">
        <f t="shared" si="89"/>
        <v>0</v>
      </c>
      <c r="H89" s="62">
        <f t="shared" si="90"/>
        <v>22.52544</v>
      </c>
      <c r="I89" s="62">
        <f t="shared" si="91"/>
        <v>0</v>
      </c>
      <c r="J89" s="62">
        <f t="shared" si="8"/>
        <v>5.6313599999999999</v>
      </c>
      <c r="K89" s="62">
        <v>0</v>
      </c>
      <c r="L89" s="62">
        <v>0</v>
      </c>
      <c r="M89" s="62">
        <v>5.6313599999999999</v>
      </c>
      <c r="N89" s="65">
        <v>0</v>
      </c>
      <c r="O89" s="62">
        <f t="shared" si="92"/>
        <v>16.894079999999999</v>
      </c>
      <c r="P89" s="62">
        <v>0</v>
      </c>
      <c r="Q89" s="62">
        <v>0</v>
      </c>
      <c r="R89" s="62">
        <v>16.894079999999999</v>
      </c>
      <c r="S89" s="62">
        <f>VLOOKUP(B89,[1]TDSheet!$B$80:$M$127,12,FALSE)/1000</f>
        <v>0</v>
      </c>
      <c r="T89" s="62">
        <f t="shared" si="93"/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f t="shared" si="94"/>
        <v>36.19</v>
      </c>
      <c r="AF89" s="62">
        <f t="shared" si="95"/>
        <v>0</v>
      </c>
      <c r="AG89" s="62">
        <f t="shared" si="96"/>
        <v>0</v>
      </c>
      <c r="AH89" s="62">
        <f t="shared" si="97"/>
        <v>0</v>
      </c>
      <c r="AI89" s="62">
        <f t="shared" si="98"/>
        <v>36.19</v>
      </c>
      <c r="AJ89" s="62">
        <f t="shared" si="99"/>
        <v>36.19</v>
      </c>
      <c r="AK89" s="62">
        <v>0</v>
      </c>
      <c r="AL89" s="62">
        <v>0</v>
      </c>
      <c r="AM89" s="62">
        <v>0</v>
      </c>
      <c r="AN89" s="62">
        <v>36.19</v>
      </c>
      <c r="AO89" s="62">
        <f t="shared" si="100"/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f t="shared" si="101"/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f t="shared" si="102"/>
        <v>0</v>
      </c>
      <c r="AZ89" s="62">
        <v>0</v>
      </c>
      <c r="BA89" s="62">
        <v>0</v>
      </c>
      <c r="BB89" s="62">
        <v>0</v>
      </c>
      <c r="BC89" s="62">
        <v>0</v>
      </c>
      <c r="BD89" s="18"/>
      <c r="BE89" s="24"/>
      <c r="BF89" s="2"/>
    </row>
    <row r="90" spans="1:58" ht="63" x14ac:dyDescent="0.25">
      <c r="A90" s="44" t="s">
        <v>167</v>
      </c>
      <c r="B90" s="66" t="s">
        <v>174</v>
      </c>
      <c r="C90" s="44" t="s">
        <v>143</v>
      </c>
      <c r="D90" s="62">
        <v>0</v>
      </c>
      <c r="E90" s="62">
        <f t="shared" si="87"/>
        <v>1.3619999999999999</v>
      </c>
      <c r="F90" s="62">
        <f t="shared" si="88"/>
        <v>0</v>
      </c>
      <c r="G90" s="62">
        <f t="shared" si="89"/>
        <v>0</v>
      </c>
      <c r="H90" s="62">
        <f t="shared" si="90"/>
        <v>1.3619999999999999</v>
      </c>
      <c r="I90" s="62">
        <f t="shared" si="91"/>
        <v>0</v>
      </c>
      <c r="J90" s="62">
        <f t="shared" si="8"/>
        <v>0.54479999999999995</v>
      </c>
      <c r="K90" s="62">
        <v>0</v>
      </c>
      <c r="L90" s="62">
        <v>0</v>
      </c>
      <c r="M90" s="62">
        <v>0.54479999999999995</v>
      </c>
      <c r="N90" s="65">
        <v>0</v>
      </c>
      <c r="O90" s="62">
        <f t="shared" si="92"/>
        <v>0.81719999999999993</v>
      </c>
      <c r="P90" s="62">
        <v>0</v>
      </c>
      <c r="Q90" s="62">
        <v>0</v>
      </c>
      <c r="R90" s="62">
        <v>0.81719999999999993</v>
      </c>
      <c r="S90" s="62">
        <f>VLOOKUP(B90,[1]TDSheet!$B$80:$M$127,12,FALSE)/1000</f>
        <v>0</v>
      </c>
      <c r="T90" s="62">
        <f t="shared" si="93"/>
        <v>0</v>
      </c>
      <c r="U90" s="62">
        <v>0</v>
      </c>
      <c r="V90" s="62">
        <v>0</v>
      </c>
      <c r="W90" s="62">
        <v>0</v>
      </c>
      <c r="X90" s="62">
        <v>0</v>
      </c>
      <c r="Y90" s="62">
        <f t="shared" si="22"/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f t="shared" si="94"/>
        <v>0</v>
      </c>
      <c r="AF90" s="62">
        <f t="shared" si="95"/>
        <v>0</v>
      </c>
      <c r="AG90" s="62">
        <f t="shared" si="96"/>
        <v>0</v>
      </c>
      <c r="AH90" s="62">
        <f t="shared" si="97"/>
        <v>0</v>
      </c>
      <c r="AI90" s="62">
        <f t="shared" si="98"/>
        <v>0</v>
      </c>
      <c r="AJ90" s="62">
        <f t="shared" si="99"/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f t="shared" si="100"/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f t="shared" si="101"/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f t="shared" si="102"/>
        <v>0</v>
      </c>
      <c r="AZ90" s="62">
        <v>0</v>
      </c>
      <c r="BA90" s="62">
        <v>0</v>
      </c>
      <c r="BB90" s="62">
        <v>0</v>
      </c>
      <c r="BC90" s="62">
        <v>0</v>
      </c>
      <c r="BD90" s="18"/>
      <c r="BE90" s="24"/>
      <c r="BF90" s="2"/>
    </row>
    <row r="91" spans="1:58" ht="110.25" x14ac:dyDescent="0.25">
      <c r="A91" s="44" t="s">
        <v>167</v>
      </c>
      <c r="B91" s="66" t="s">
        <v>176</v>
      </c>
      <c r="C91" s="44" t="s">
        <v>143</v>
      </c>
      <c r="D91" s="62">
        <v>0</v>
      </c>
      <c r="E91" s="62">
        <f t="shared" si="87"/>
        <v>0.1452</v>
      </c>
      <c r="F91" s="62">
        <f t="shared" si="88"/>
        <v>0</v>
      </c>
      <c r="G91" s="62">
        <f t="shared" si="89"/>
        <v>0</v>
      </c>
      <c r="H91" s="62">
        <f t="shared" si="90"/>
        <v>0.1452</v>
      </c>
      <c r="I91" s="62">
        <f t="shared" si="91"/>
        <v>0</v>
      </c>
      <c r="J91" s="62">
        <f t="shared" si="8"/>
        <v>0</v>
      </c>
      <c r="K91" s="62">
        <v>0</v>
      </c>
      <c r="L91" s="62">
        <v>0</v>
      </c>
      <c r="M91" s="62">
        <v>0</v>
      </c>
      <c r="N91" s="65">
        <v>0</v>
      </c>
      <c r="O91" s="62">
        <f t="shared" si="92"/>
        <v>0.1452</v>
      </c>
      <c r="P91" s="62">
        <v>0</v>
      </c>
      <c r="Q91" s="62">
        <v>0</v>
      </c>
      <c r="R91" s="62">
        <v>0.1452</v>
      </c>
      <c r="S91" s="62">
        <f>VLOOKUP(B91,[1]TDSheet!$B$80:$M$127,12,FALSE)/1000</f>
        <v>0</v>
      </c>
      <c r="T91" s="62">
        <f t="shared" si="93"/>
        <v>0</v>
      </c>
      <c r="U91" s="62">
        <v>0</v>
      </c>
      <c r="V91" s="62">
        <v>0</v>
      </c>
      <c r="W91" s="62">
        <v>0</v>
      </c>
      <c r="X91" s="62">
        <v>0</v>
      </c>
      <c r="Y91" s="62">
        <f t="shared" si="22"/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f t="shared" si="94"/>
        <v>0.121</v>
      </c>
      <c r="AF91" s="62">
        <f t="shared" si="95"/>
        <v>0</v>
      </c>
      <c r="AG91" s="62">
        <f t="shared" si="96"/>
        <v>0</v>
      </c>
      <c r="AH91" s="62">
        <f t="shared" si="97"/>
        <v>0</v>
      </c>
      <c r="AI91" s="62">
        <f t="shared" si="98"/>
        <v>0.121</v>
      </c>
      <c r="AJ91" s="62">
        <f t="shared" si="99"/>
        <v>0.121</v>
      </c>
      <c r="AK91" s="62">
        <v>0</v>
      </c>
      <c r="AL91" s="62">
        <v>0</v>
      </c>
      <c r="AM91" s="62">
        <v>0</v>
      </c>
      <c r="AN91" s="62">
        <v>0.121</v>
      </c>
      <c r="AO91" s="62">
        <f t="shared" si="100"/>
        <v>0</v>
      </c>
      <c r="AP91" s="62">
        <v>0</v>
      </c>
      <c r="AQ91" s="62">
        <v>0</v>
      </c>
      <c r="AR91" s="62">
        <v>0</v>
      </c>
      <c r="AS91" s="62">
        <v>0</v>
      </c>
      <c r="AT91" s="62">
        <f t="shared" si="101"/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f t="shared" si="102"/>
        <v>0</v>
      </c>
      <c r="AZ91" s="62">
        <v>0</v>
      </c>
      <c r="BA91" s="62">
        <v>0</v>
      </c>
      <c r="BB91" s="62">
        <v>0</v>
      </c>
      <c r="BC91" s="62">
        <v>0</v>
      </c>
      <c r="BD91" s="18"/>
      <c r="BE91" s="24"/>
      <c r="BF91" s="2"/>
    </row>
    <row r="92" spans="1:58" ht="63" x14ac:dyDescent="0.25">
      <c r="A92" s="44" t="s">
        <v>167</v>
      </c>
      <c r="B92" s="66" t="s">
        <v>172</v>
      </c>
      <c r="C92" s="44" t="s">
        <v>143</v>
      </c>
      <c r="D92" s="62">
        <v>0</v>
      </c>
      <c r="E92" s="62">
        <f t="shared" si="87"/>
        <v>8.3142733500000006</v>
      </c>
      <c r="F92" s="62">
        <f t="shared" si="88"/>
        <v>0</v>
      </c>
      <c r="G92" s="62">
        <f t="shared" si="89"/>
        <v>5.5822733499999995</v>
      </c>
      <c r="H92" s="62">
        <f t="shared" si="90"/>
        <v>2.7320000000000002</v>
      </c>
      <c r="I92" s="62">
        <f t="shared" si="91"/>
        <v>0</v>
      </c>
      <c r="J92" s="62">
        <f t="shared" si="8"/>
        <v>3.3257093399999995</v>
      </c>
      <c r="K92" s="62">
        <v>0</v>
      </c>
      <c r="L92" s="62">
        <v>2.2329093399999995</v>
      </c>
      <c r="M92" s="62">
        <v>1.0928</v>
      </c>
      <c r="N92" s="65">
        <v>0</v>
      </c>
      <c r="O92" s="62">
        <f t="shared" si="92"/>
        <v>4.9885640100000002</v>
      </c>
      <c r="P92" s="62">
        <v>0</v>
      </c>
      <c r="Q92" s="62">
        <v>3.3493640100000004</v>
      </c>
      <c r="R92" s="62">
        <v>1.6392</v>
      </c>
      <c r="S92" s="62">
        <f>VLOOKUP(B92,[1]TDSheet!$B$80:$M$127,12,FALSE)/1000</f>
        <v>0</v>
      </c>
      <c r="T92" s="62">
        <f t="shared" si="93"/>
        <v>0</v>
      </c>
      <c r="U92" s="62">
        <v>0</v>
      </c>
      <c r="V92" s="62">
        <v>0</v>
      </c>
      <c r="W92" s="62">
        <v>0</v>
      </c>
      <c r="X92" s="62">
        <v>0</v>
      </c>
      <c r="Y92" s="62">
        <f t="shared" si="22"/>
        <v>0</v>
      </c>
      <c r="Z92" s="62">
        <v>0</v>
      </c>
      <c r="AA92" s="62">
        <v>0</v>
      </c>
      <c r="AB92" s="62">
        <v>0</v>
      </c>
      <c r="AC92" s="62">
        <v>0</v>
      </c>
      <c r="AD92" s="62">
        <v>0</v>
      </c>
      <c r="AE92" s="62">
        <f t="shared" si="94"/>
        <v>0</v>
      </c>
      <c r="AF92" s="62">
        <f t="shared" si="95"/>
        <v>0</v>
      </c>
      <c r="AG92" s="62">
        <f t="shared" si="96"/>
        <v>0</v>
      </c>
      <c r="AH92" s="62">
        <f t="shared" si="97"/>
        <v>0</v>
      </c>
      <c r="AI92" s="62">
        <f t="shared" si="98"/>
        <v>0</v>
      </c>
      <c r="AJ92" s="62">
        <f t="shared" si="99"/>
        <v>0</v>
      </c>
      <c r="AK92" s="62">
        <v>0</v>
      </c>
      <c r="AL92" s="62">
        <v>0</v>
      </c>
      <c r="AM92" s="62">
        <v>0</v>
      </c>
      <c r="AN92" s="62">
        <v>0</v>
      </c>
      <c r="AO92" s="62">
        <f t="shared" si="100"/>
        <v>0</v>
      </c>
      <c r="AP92" s="62">
        <v>0</v>
      </c>
      <c r="AQ92" s="62">
        <v>0</v>
      </c>
      <c r="AR92" s="62">
        <v>0</v>
      </c>
      <c r="AS92" s="62">
        <v>0</v>
      </c>
      <c r="AT92" s="62">
        <f t="shared" si="101"/>
        <v>0</v>
      </c>
      <c r="AU92" s="62">
        <v>0</v>
      </c>
      <c r="AV92" s="62">
        <v>0</v>
      </c>
      <c r="AW92" s="62">
        <v>0</v>
      </c>
      <c r="AX92" s="62">
        <v>0</v>
      </c>
      <c r="AY92" s="62">
        <f t="shared" si="102"/>
        <v>0</v>
      </c>
      <c r="AZ92" s="62">
        <v>0</v>
      </c>
      <c r="BA92" s="62">
        <v>0</v>
      </c>
      <c r="BB92" s="62">
        <v>0</v>
      </c>
      <c r="BC92" s="62">
        <v>0</v>
      </c>
      <c r="BD92" s="18"/>
      <c r="BE92" s="24"/>
      <c r="BF92" s="2"/>
    </row>
    <row r="93" spans="1:58" ht="63" x14ac:dyDescent="0.25">
      <c r="A93" s="44" t="s">
        <v>167</v>
      </c>
      <c r="B93" s="66" t="s">
        <v>204</v>
      </c>
      <c r="C93" s="44" t="s">
        <v>143</v>
      </c>
      <c r="D93" s="62">
        <v>0</v>
      </c>
      <c r="E93" s="62">
        <f t="shared" si="87"/>
        <v>12.364697076717954</v>
      </c>
      <c r="F93" s="62">
        <f t="shared" si="88"/>
        <v>2.5320000000000022</v>
      </c>
      <c r="G93" s="62">
        <f t="shared" si="89"/>
        <v>9.5037687799999979</v>
      </c>
      <c r="H93" s="62">
        <f t="shared" si="90"/>
        <v>0</v>
      </c>
      <c r="I93" s="62">
        <f t="shared" si="91"/>
        <v>0.32892829671795437</v>
      </c>
      <c r="J93" s="62">
        <f t="shared" si="8"/>
        <v>9.7163117329070747</v>
      </c>
      <c r="K93" s="62">
        <v>0</v>
      </c>
      <c r="L93" s="62">
        <v>9.5037687799999979</v>
      </c>
      <c r="M93" s="62">
        <v>0</v>
      </c>
      <c r="N93" s="65">
        <v>0.21254295290707648</v>
      </c>
      <c r="O93" s="62">
        <f t="shared" si="92"/>
        <v>2.64838534381088</v>
      </c>
      <c r="P93" s="62">
        <f>2.64838534381088-S93</f>
        <v>2.5320000000000022</v>
      </c>
      <c r="Q93" s="62">
        <v>0</v>
      </c>
      <c r="R93" s="62">
        <v>0</v>
      </c>
      <c r="S93" s="62">
        <f>VLOOKUP(B93,[1]TDSheet!$B$80:$M$127,12,FALSE)/1000</f>
        <v>0.11638534381087789</v>
      </c>
      <c r="T93" s="62">
        <f t="shared" si="93"/>
        <v>0</v>
      </c>
      <c r="U93" s="62">
        <v>0</v>
      </c>
      <c r="V93" s="62">
        <v>0</v>
      </c>
      <c r="W93" s="62">
        <v>0</v>
      </c>
      <c r="X93" s="62">
        <v>0</v>
      </c>
      <c r="Y93" s="62">
        <f t="shared" si="22"/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f t="shared" si="94"/>
        <v>1.4115356400000001</v>
      </c>
      <c r="AF93" s="62">
        <f t="shared" si="95"/>
        <v>1.0552230499999999</v>
      </c>
      <c r="AG93" s="62">
        <f t="shared" si="96"/>
        <v>0</v>
      </c>
      <c r="AH93" s="62">
        <f t="shared" si="97"/>
        <v>0</v>
      </c>
      <c r="AI93" s="62">
        <f t="shared" si="98"/>
        <v>0.35631259000000004</v>
      </c>
      <c r="AJ93" s="62">
        <f t="shared" si="99"/>
        <v>0.17625894</v>
      </c>
      <c r="AK93" s="62">
        <v>0</v>
      </c>
      <c r="AL93" s="62">
        <v>0</v>
      </c>
      <c r="AM93" s="62">
        <v>0</v>
      </c>
      <c r="AN93" s="62">
        <v>0.17625894</v>
      </c>
      <c r="AO93" s="62">
        <f t="shared" si="100"/>
        <v>1.2352767</v>
      </c>
      <c r="AP93" s="62">
        <v>1.0552230499999999</v>
      </c>
      <c r="AQ93" s="62">
        <v>0</v>
      </c>
      <c r="AR93" s="62">
        <v>0</v>
      </c>
      <c r="AS93" s="62">
        <v>0.18005365000000007</v>
      </c>
      <c r="AT93" s="62">
        <f t="shared" si="101"/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f t="shared" si="102"/>
        <v>0</v>
      </c>
      <c r="AZ93" s="62">
        <v>0</v>
      </c>
      <c r="BA93" s="62">
        <v>0</v>
      </c>
      <c r="BB93" s="62">
        <v>0</v>
      </c>
      <c r="BC93" s="62">
        <v>0</v>
      </c>
      <c r="BD93" s="18"/>
      <c r="BE93" s="24"/>
      <c r="BF93" s="2"/>
    </row>
    <row r="94" spans="1:58" ht="47.25" x14ac:dyDescent="0.25">
      <c r="A94" s="44" t="s">
        <v>167</v>
      </c>
      <c r="B94" s="67" t="s">
        <v>219</v>
      </c>
      <c r="C94" s="44" t="s">
        <v>143</v>
      </c>
      <c r="D94" s="62">
        <v>0</v>
      </c>
      <c r="E94" s="62">
        <f t="shared" si="87"/>
        <v>0</v>
      </c>
      <c r="F94" s="62">
        <f t="shared" si="88"/>
        <v>0</v>
      </c>
      <c r="G94" s="62">
        <f t="shared" si="89"/>
        <v>0</v>
      </c>
      <c r="H94" s="62">
        <f t="shared" si="90"/>
        <v>0</v>
      </c>
      <c r="I94" s="62">
        <f t="shared" si="91"/>
        <v>0</v>
      </c>
      <c r="J94" s="62">
        <f t="shared" si="8"/>
        <v>0</v>
      </c>
      <c r="K94" s="62">
        <v>0</v>
      </c>
      <c r="L94" s="62">
        <v>0</v>
      </c>
      <c r="M94" s="62">
        <v>0</v>
      </c>
      <c r="N94" s="65">
        <v>0</v>
      </c>
      <c r="O94" s="62">
        <f t="shared" si="92"/>
        <v>0</v>
      </c>
      <c r="P94" s="62">
        <v>0</v>
      </c>
      <c r="Q94" s="62">
        <v>0</v>
      </c>
      <c r="R94" s="62">
        <v>0</v>
      </c>
      <c r="S94" s="62">
        <f>VLOOKUP(B94,[1]TDSheet!$B$80:$M$127,12,FALSE)/1000</f>
        <v>0</v>
      </c>
      <c r="T94" s="62">
        <f t="shared" si="93"/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f t="shared" si="94"/>
        <v>0</v>
      </c>
      <c r="AF94" s="62">
        <f t="shared" si="95"/>
        <v>0</v>
      </c>
      <c r="AG94" s="62">
        <f t="shared" si="96"/>
        <v>0</v>
      </c>
      <c r="AH94" s="62">
        <f t="shared" si="97"/>
        <v>0</v>
      </c>
      <c r="AI94" s="62">
        <f t="shared" si="98"/>
        <v>0</v>
      </c>
      <c r="AJ94" s="62">
        <f t="shared" si="99"/>
        <v>0</v>
      </c>
      <c r="AK94" s="62">
        <v>0</v>
      </c>
      <c r="AL94" s="62">
        <v>0</v>
      </c>
      <c r="AM94" s="62">
        <v>0</v>
      </c>
      <c r="AN94" s="62">
        <v>0</v>
      </c>
      <c r="AO94" s="62">
        <f t="shared" si="100"/>
        <v>0</v>
      </c>
      <c r="AP94" s="62">
        <v>0</v>
      </c>
      <c r="AQ94" s="62">
        <v>0</v>
      </c>
      <c r="AR94" s="62">
        <v>0</v>
      </c>
      <c r="AS94" s="62">
        <v>0</v>
      </c>
      <c r="AT94" s="62">
        <f t="shared" si="101"/>
        <v>0</v>
      </c>
      <c r="AU94" s="62">
        <v>0</v>
      </c>
      <c r="AV94" s="62">
        <v>0</v>
      </c>
      <c r="AW94" s="62">
        <v>0</v>
      </c>
      <c r="AX94" s="62">
        <v>0</v>
      </c>
      <c r="AY94" s="62">
        <f t="shared" si="102"/>
        <v>0</v>
      </c>
      <c r="AZ94" s="62">
        <v>0</v>
      </c>
      <c r="BA94" s="62">
        <v>0</v>
      </c>
      <c r="BB94" s="62">
        <v>0</v>
      </c>
      <c r="BC94" s="62">
        <v>0</v>
      </c>
      <c r="BD94" s="18"/>
      <c r="BE94" s="24"/>
      <c r="BF94" s="2"/>
    </row>
    <row r="95" spans="1:58" ht="63" x14ac:dyDescent="0.25">
      <c r="A95" s="44" t="s">
        <v>167</v>
      </c>
      <c r="B95" s="66" t="s">
        <v>205</v>
      </c>
      <c r="C95" s="44" t="s">
        <v>143</v>
      </c>
      <c r="D95" s="62">
        <v>0</v>
      </c>
      <c r="E95" s="62">
        <f t="shared" si="87"/>
        <v>0.77773001182675416</v>
      </c>
      <c r="F95" s="62">
        <f t="shared" si="88"/>
        <v>0</v>
      </c>
      <c r="G95" s="62">
        <f t="shared" si="89"/>
        <v>0</v>
      </c>
      <c r="H95" s="62">
        <f t="shared" si="90"/>
        <v>0</v>
      </c>
      <c r="I95" s="62">
        <f t="shared" si="91"/>
        <v>0.77773001182675416</v>
      </c>
      <c r="J95" s="62">
        <f t="shared" si="8"/>
        <v>0.50269101871678235</v>
      </c>
      <c r="K95" s="62">
        <v>0</v>
      </c>
      <c r="L95" s="62">
        <v>0</v>
      </c>
      <c r="M95" s="62">
        <v>0</v>
      </c>
      <c r="N95" s="65">
        <v>0.50269101871678235</v>
      </c>
      <c r="O95" s="62">
        <f t="shared" si="92"/>
        <v>0.27503899310997182</v>
      </c>
      <c r="P95" s="62">
        <v>0</v>
      </c>
      <c r="Q95" s="62">
        <v>0</v>
      </c>
      <c r="R95" s="62">
        <v>0</v>
      </c>
      <c r="S95" s="62">
        <f>VLOOKUP(B95,[1]TDSheet!$B$80:$M$127,12,FALSE)/1000</f>
        <v>0.27503899310997182</v>
      </c>
      <c r="T95" s="62">
        <f t="shared" si="93"/>
        <v>0</v>
      </c>
      <c r="U95" s="62">
        <v>0</v>
      </c>
      <c r="V95" s="62">
        <v>0</v>
      </c>
      <c r="W95" s="62">
        <v>0</v>
      </c>
      <c r="X95" s="62">
        <v>0</v>
      </c>
      <c r="Y95" s="62">
        <f t="shared" si="22"/>
        <v>0</v>
      </c>
      <c r="Z95" s="62">
        <v>0</v>
      </c>
      <c r="AA95" s="62">
        <v>0</v>
      </c>
      <c r="AB95" s="62">
        <v>0</v>
      </c>
      <c r="AC95" s="62">
        <v>0</v>
      </c>
      <c r="AD95" s="62">
        <v>0</v>
      </c>
      <c r="AE95" s="62">
        <f t="shared" si="94"/>
        <v>9.5275173700000018</v>
      </c>
      <c r="AF95" s="62">
        <f t="shared" si="95"/>
        <v>0</v>
      </c>
      <c r="AG95" s="62">
        <f t="shared" si="96"/>
        <v>3.25741456</v>
      </c>
      <c r="AH95" s="62">
        <f t="shared" si="97"/>
        <v>5.5663733499999992</v>
      </c>
      <c r="AI95" s="62">
        <f t="shared" si="98"/>
        <v>0.70372946000000103</v>
      </c>
      <c r="AJ95" s="62">
        <f t="shared" si="99"/>
        <v>0.41687473000000003</v>
      </c>
      <c r="AK95" s="62">
        <v>0</v>
      </c>
      <c r="AL95" s="62">
        <v>0</v>
      </c>
      <c r="AM95" s="62">
        <v>0</v>
      </c>
      <c r="AN95" s="62">
        <v>0.41687473000000003</v>
      </c>
      <c r="AO95" s="62">
        <f t="shared" si="100"/>
        <v>9.1106426400000018</v>
      </c>
      <c r="AP95" s="62">
        <v>0</v>
      </c>
      <c r="AQ95" s="62">
        <v>3.25741456</v>
      </c>
      <c r="AR95" s="62">
        <v>5.5663733499999992</v>
      </c>
      <c r="AS95" s="62">
        <v>0.28685473000000095</v>
      </c>
      <c r="AT95" s="62">
        <f t="shared" si="101"/>
        <v>0</v>
      </c>
      <c r="AU95" s="62">
        <v>0</v>
      </c>
      <c r="AV95" s="62">
        <v>0</v>
      </c>
      <c r="AW95" s="62">
        <v>0</v>
      </c>
      <c r="AX95" s="62">
        <v>0</v>
      </c>
      <c r="AY95" s="62">
        <f t="shared" si="102"/>
        <v>0</v>
      </c>
      <c r="AZ95" s="62">
        <v>0</v>
      </c>
      <c r="BA95" s="62">
        <v>0</v>
      </c>
      <c r="BB95" s="62">
        <v>0</v>
      </c>
      <c r="BC95" s="62">
        <v>0</v>
      </c>
      <c r="BD95" s="18"/>
      <c r="BE95" s="24"/>
      <c r="BF95" s="2"/>
    </row>
    <row r="96" spans="1:58" ht="63" x14ac:dyDescent="0.25">
      <c r="A96" s="38" t="s">
        <v>109</v>
      </c>
      <c r="B96" s="39" t="s">
        <v>110</v>
      </c>
      <c r="C96" s="40" t="s">
        <v>73</v>
      </c>
      <c r="D96" s="61">
        <v>0</v>
      </c>
      <c r="E96" s="61">
        <f t="shared" si="15"/>
        <v>0</v>
      </c>
      <c r="F96" s="61">
        <f t="shared" si="16"/>
        <v>0</v>
      </c>
      <c r="G96" s="61">
        <f t="shared" si="17"/>
        <v>0</v>
      </c>
      <c r="H96" s="61">
        <f t="shared" si="18"/>
        <v>0</v>
      </c>
      <c r="I96" s="61">
        <f t="shared" si="19"/>
        <v>0</v>
      </c>
      <c r="J96" s="61">
        <f t="shared" si="8"/>
        <v>0</v>
      </c>
      <c r="K96" s="61">
        <v>0</v>
      </c>
      <c r="L96" s="61">
        <v>0</v>
      </c>
      <c r="M96" s="61">
        <v>0</v>
      </c>
      <c r="N96" s="61">
        <v>0</v>
      </c>
      <c r="O96" s="61">
        <f t="shared" si="20"/>
        <v>0</v>
      </c>
      <c r="P96" s="61">
        <v>0</v>
      </c>
      <c r="Q96" s="61">
        <v>0</v>
      </c>
      <c r="R96" s="61">
        <v>0</v>
      </c>
      <c r="S96" s="61">
        <v>0</v>
      </c>
      <c r="T96" s="61">
        <f t="shared" si="21"/>
        <v>0</v>
      </c>
      <c r="U96" s="61">
        <v>0</v>
      </c>
      <c r="V96" s="61">
        <v>0</v>
      </c>
      <c r="W96" s="61">
        <v>0</v>
      </c>
      <c r="X96" s="61">
        <v>0</v>
      </c>
      <c r="Y96" s="61">
        <f t="shared" si="22"/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f t="shared" si="39"/>
        <v>0</v>
      </c>
      <c r="AF96" s="61">
        <f t="shared" si="40"/>
        <v>0</v>
      </c>
      <c r="AG96" s="61">
        <f t="shared" si="41"/>
        <v>0</v>
      </c>
      <c r="AH96" s="61">
        <f t="shared" si="42"/>
        <v>0</v>
      </c>
      <c r="AI96" s="61">
        <f t="shared" si="43"/>
        <v>0</v>
      </c>
      <c r="AJ96" s="61">
        <f t="shared" si="27"/>
        <v>0</v>
      </c>
      <c r="AK96" s="61">
        <v>0</v>
      </c>
      <c r="AL96" s="61">
        <v>0</v>
      </c>
      <c r="AM96" s="61">
        <v>0</v>
      </c>
      <c r="AN96" s="61">
        <v>0</v>
      </c>
      <c r="AO96" s="61">
        <f t="shared" si="28"/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f t="shared" si="29"/>
        <v>0</v>
      </c>
      <c r="AU96" s="61">
        <v>0</v>
      </c>
      <c r="AV96" s="61">
        <v>0</v>
      </c>
      <c r="AW96" s="61">
        <v>0</v>
      </c>
      <c r="AX96" s="61">
        <v>0</v>
      </c>
      <c r="AY96" s="61">
        <f t="shared" si="30"/>
        <v>0</v>
      </c>
      <c r="AZ96" s="61">
        <v>0</v>
      </c>
      <c r="BA96" s="61">
        <v>0</v>
      </c>
      <c r="BB96" s="61">
        <v>0</v>
      </c>
      <c r="BC96" s="61">
        <v>0</v>
      </c>
      <c r="BD96" s="18"/>
      <c r="BF96" s="2"/>
    </row>
    <row r="97" spans="1:58" ht="47.25" x14ac:dyDescent="0.25">
      <c r="A97" s="38" t="s">
        <v>111</v>
      </c>
      <c r="B97" s="39" t="s">
        <v>112</v>
      </c>
      <c r="C97" s="40" t="s">
        <v>73</v>
      </c>
      <c r="D97" s="62">
        <v>0</v>
      </c>
      <c r="E97" s="62">
        <f t="shared" si="15"/>
        <v>0</v>
      </c>
      <c r="F97" s="62">
        <f t="shared" si="16"/>
        <v>0</v>
      </c>
      <c r="G97" s="62">
        <f t="shared" si="17"/>
        <v>0</v>
      </c>
      <c r="H97" s="62">
        <f t="shared" si="18"/>
        <v>0</v>
      </c>
      <c r="I97" s="62">
        <f t="shared" si="19"/>
        <v>0</v>
      </c>
      <c r="J97" s="62">
        <f t="shared" si="8"/>
        <v>0</v>
      </c>
      <c r="K97" s="62">
        <v>0</v>
      </c>
      <c r="L97" s="62">
        <v>0</v>
      </c>
      <c r="M97" s="62">
        <v>0</v>
      </c>
      <c r="N97" s="62">
        <v>0</v>
      </c>
      <c r="O97" s="62">
        <f t="shared" si="20"/>
        <v>0</v>
      </c>
      <c r="P97" s="62">
        <v>0</v>
      </c>
      <c r="Q97" s="62">
        <v>0</v>
      </c>
      <c r="R97" s="62">
        <v>0</v>
      </c>
      <c r="S97" s="62">
        <v>0</v>
      </c>
      <c r="T97" s="62">
        <f t="shared" si="21"/>
        <v>0</v>
      </c>
      <c r="U97" s="62">
        <v>0</v>
      </c>
      <c r="V97" s="62">
        <v>0</v>
      </c>
      <c r="W97" s="62">
        <v>0</v>
      </c>
      <c r="X97" s="62">
        <v>0</v>
      </c>
      <c r="Y97" s="62">
        <f t="shared" si="22"/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f t="shared" si="39"/>
        <v>0</v>
      </c>
      <c r="AF97" s="62">
        <f t="shared" si="40"/>
        <v>0</v>
      </c>
      <c r="AG97" s="62">
        <f t="shared" si="41"/>
        <v>0</v>
      </c>
      <c r="AH97" s="62">
        <f t="shared" si="42"/>
        <v>0</v>
      </c>
      <c r="AI97" s="62">
        <f t="shared" si="43"/>
        <v>0</v>
      </c>
      <c r="AJ97" s="62">
        <f t="shared" si="27"/>
        <v>0</v>
      </c>
      <c r="AK97" s="62">
        <v>0</v>
      </c>
      <c r="AL97" s="62">
        <v>0</v>
      </c>
      <c r="AM97" s="62">
        <v>0</v>
      </c>
      <c r="AN97" s="62">
        <v>0</v>
      </c>
      <c r="AO97" s="62">
        <f t="shared" si="28"/>
        <v>0</v>
      </c>
      <c r="AP97" s="62">
        <v>0</v>
      </c>
      <c r="AQ97" s="62">
        <v>0</v>
      </c>
      <c r="AR97" s="62">
        <v>0</v>
      </c>
      <c r="AS97" s="62">
        <v>0</v>
      </c>
      <c r="AT97" s="62">
        <f t="shared" si="29"/>
        <v>0</v>
      </c>
      <c r="AU97" s="62">
        <v>0</v>
      </c>
      <c r="AV97" s="62">
        <v>0</v>
      </c>
      <c r="AW97" s="62">
        <v>0</v>
      </c>
      <c r="AX97" s="62">
        <v>0</v>
      </c>
      <c r="AY97" s="62">
        <f t="shared" si="30"/>
        <v>0</v>
      </c>
      <c r="AZ97" s="62">
        <v>0</v>
      </c>
      <c r="BA97" s="62">
        <v>0</v>
      </c>
      <c r="BB97" s="62">
        <v>0</v>
      </c>
      <c r="BC97" s="62">
        <v>0</v>
      </c>
      <c r="BD97" s="18"/>
      <c r="BF97" s="2"/>
    </row>
    <row r="98" spans="1:58" ht="63" x14ac:dyDescent="0.25">
      <c r="A98" s="38" t="s">
        <v>113</v>
      </c>
      <c r="B98" s="39" t="s">
        <v>114</v>
      </c>
      <c r="C98" s="40" t="s">
        <v>73</v>
      </c>
      <c r="D98" s="46">
        <v>0</v>
      </c>
      <c r="E98" s="46">
        <f t="shared" si="15"/>
        <v>0</v>
      </c>
      <c r="F98" s="46">
        <f t="shared" si="16"/>
        <v>0</v>
      </c>
      <c r="G98" s="46">
        <f t="shared" si="17"/>
        <v>0</v>
      </c>
      <c r="H98" s="46">
        <f t="shared" si="18"/>
        <v>0</v>
      </c>
      <c r="I98" s="46">
        <f t="shared" si="19"/>
        <v>0</v>
      </c>
      <c r="J98" s="46">
        <f t="shared" si="8"/>
        <v>0</v>
      </c>
      <c r="K98" s="46">
        <v>0</v>
      </c>
      <c r="L98" s="46">
        <v>0</v>
      </c>
      <c r="M98" s="46">
        <v>0</v>
      </c>
      <c r="N98" s="46">
        <v>0</v>
      </c>
      <c r="O98" s="46">
        <f t="shared" si="20"/>
        <v>0</v>
      </c>
      <c r="P98" s="46">
        <v>0</v>
      </c>
      <c r="Q98" s="46">
        <v>0</v>
      </c>
      <c r="R98" s="46">
        <v>0</v>
      </c>
      <c r="S98" s="46">
        <v>0</v>
      </c>
      <c r="T98" s="46">
        <f t="shared" si="21"/>
        <v>0</v>
      </c>
      <c r="U98" s="46">
        <v>0</v>
      </c>
      <c r="V98" s="46">
        <v>0</v>
      </c>
      <c r="W98" s="46">
        <v>0</v>
      </c>
      <c r="X98" s="46">
        <v>0</v>
      </c>
      <c r="Y98" s="46">
        <f t="shared" si="22"/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f t="shared" si="39"/>
        <v>0</v>
      </c>
      <c r="AF98" s="46">
        <f t="shared" si="40"/>
        <v>0</v>
      </c>
      <c r="AG98" s="46">
        <f t="shared" si="41"/>
        <v>0</v>
      </c>
      <c r="AH98" s="46">
        <f t="shared" si="42"/>
        <v>0</v>
      </c>
      <c r="AI98" s="46">
        <f t="shared" si="43"/>
        <v>0</v>
      </c>
      <c r="AJ98" s="46">
        <f t="shared" si="27"/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f t="shared" si="28"/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f t="shared" si="29"/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f t="shared" si="30"/>
        <v>0</v>
      </c>
      <c r="AZ98" s="46">
        <v>0</v>
      </c>
      <c r="BA98" s="46">
        <v>0</v>
      </c>
      <c r="BB98" s="46">
        <v>0</v>
      </c>
      <c r="BC98" s="46">
        <v>0</v>
      </c>
      <c r="BD98" s="18"/>
      <c r="BF98" s="2"/>
    </row>
    <row r="99" spans="1:58" ht="47.25" x14ac:dyDescent="0.25">
      <c r="A99" s="38" t="s">
        <v>115</v>
      </c>
      <c r="B99" s="39" t="s">
        <v>116</v>
      </c>
      <c r="C99" s="40" t="s">
        <v>73</v>
      </c>
      <c r="D99" s="46">
        <v>0</v>
      </c>
      <c r="E99" s="46">
        <f t="shared" si="15"/>
        <v>0</v>
      </c>
      <c r="F99" s="46">
        <f t="shared" si="16"/>
        <v>0</v>
      </c>
      <c r="G99" s="46">
        <f t="shared" si="17"/>
        <v>0</v>
      </c>
      <c r="H99" s="46">
        <f t="shared" si="18"/>
        <v>0</v>
      </c>
      <c r="I99" s="46">
        <f t="shared" si="19"/>
        <v>0</v>
      </c>
      <c r="J99" s="46">
        <f t="shared" ref="J99:J130" si="105">SUM(K99:N99)</f>
        <v>0</v>
      </c>
      <c r="K99" s="46">
        <v>0</v>
      </c>
      <c r="L99" s="46">
        <v>0</v>
      </c>
      <c r="M99" s="46">
        <v>0</v>
      </c>
      <c r="N99" s="46">
        <v>0</v>
      </c>
      <c r="O99" s="46">
        <f t="shared" si="20"/>
        <v>0</v>
      </c>
      <c r="P99" s="46">
        <v>0</v>
      </c>
      <c r="Q99" s="46">
        <v>0</v>
      </c>
      <c r="R99" s="46">
        <v>0</v>
      </c>
      <c r="S99" s="46">
        <v>0</v>
      </c>
      <c r="T99" s="46">
        <f t="shared" si="21"/>
        <v>0</v>
      </c>
      <c r="U99" s="46">
        <v>0</v>
      </c>
      <c r="V99" s="46">
        <v>0</v>
      </c>
      <c r="W99" s="46">
        <v>0</v>
      </c>
      <c r="X99" s="46">
        <v>0</v>
      </c>
      <c r="Y99" s="46">
        <f t="shared" si="22"/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f t="shared" si="39"/>
        <v>0</v>
      </c>
      <c r="AF99" s="46">
        <f t="shared" si="40"/>
        <v>0</v>
      </c>
      <c r="AG99" s="46">
        <f t="shared" si="41"/>
        <v>0</v>
      </c>
      <c r="AH99" s="46">
        <f t="shared" si="42"/>
        <v>0</v>
      </c>
      <c r="AI99" s="46">
        <f t="shared" si="43"/>
        <v>0</v>
      </c>
      <c r="AJ99" s="46">
        <f t="shared" si="27"/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f t="shared" si="28"/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f t="shared" si="29"/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f t="shared" si="30"/>
        <v>0</v>
      </c>
      <c r="AZ99" s="46">
        <v>0</v>
      </c>
      <c r="BA99" s="46">
        <v>0</v>
      </c>
      <c r="BB99" s="46">
        <v>0</v>
      </c>
      <c r="BC99" s="46">
        <v>0</v>
      </c>
      <c r="BD99" s="18"/>
      <c r="BF99" s="2"/>
    </row>
    <row r="100" spans="1:58" ht="47.25" x14ac:dyDescent="0.25">
      <c r="A100" s="41" t="s">
        <v>117</v>
      </c>
      <c r="B100" s="42" t="s">
        <v>118</v>
      </c>
      <c r="C100" s="43" t="s">
        <v>73</v>
      </c>
      <c r="D100" s="62">
        <v>0</v>
      </c>
      <c r="E100" s="62">
        <f t="shared" si="15"/>
        <v>0</v>
      </c>
      <c r="F100" s="62">
        <f t="shared" si="16"/>
        <v>0</v>
      </c>
      <c r="G100" s="62">
        <f t="shared" si="17"/>
        <v>0</v>
      </c>
      <c r="H100" s="62">
        <f t="shared" si="18"/>
        <v>0</v>
      </c>
      <c r="I100" s="62">
        <f t="shared" si="19"/>
        <v>0</v>
      </c>
      <c r="J100" s="62">
        <f t="shared" si="105"/>
        <v>0</v>
      </c>
      <c r="K100" s="62">
        <v>0</v>
      </c>
      <c r="L100" s="62">
        <v>0</v>
      </c>
      <c r="M100" s="62">
        <v>0</v>
      </c>
      <c r="N100" s="62">
        <v>0</v>
      </c>
      <c r="O100" s="62">
        <f t="shared" si="20"/>
        <v>0</v>
      </c>
      <c r="P100" s="62">
        <v>0</v>
      </c>
      <c r="Q100" s="62">
        <v>0</v>
      </c>
      <c r="R100" s="62">
        <v>0</v>
      </c>
      <c r="S100" s="62">
        <v>0</v>
      </c>
      <c r="T100" s="62">
        <f t="shared" si="21"/>
        <v>0</v>
      </c>
      <c r="U100" s="62">
        <v>0</v>
      </c>
      <c r="V100" s="62">
        <v>0</v>
      </c>
      <c r="W100" s="62">
        <v>0</v>
      </c>
      <c r="X100" s="62">
        <v>0</v>
      </c>
      <c r="Y100" s="62">
        <f t="shared" si="22"/>
        <v>0</v>
      </c>
      <c r="Z100" s="62">
        <v>0</v>
      </c>
      <c r="AA100" s="62">
        <v>0</v>
      </c>
      <c r="AB100" s="62">
        <v>0</v>
      </c>
      <c r="AC100" s="62">
        <v>0</v>
      </c>
      <c r="AD100" s="62">
        <v>0</v>
      </c>
      <c r="AE100" s="62">
        <f t="shared" si="39"/>
        <v>0</v>
      </c>
      <c r="AF100" s="62">
        <f t="shared" si="40"/>
        <v>0</v>
      </c>
      <c r="AG100" s="62">
        <f t="shared" si="41"/>
        <v>0</v>
      </c>
      <c r="AH100" s="62">
        <f t="shared" si="42"/>
        <v>0</v>
      </c>
      <c r="AI100" s="62">
        <f t="shared" si="43"/>
        <v>0</v>
      </c>
      <c r="AJ100" s="62">
        <f t="shared" si="27"/>
        <v>0</v>
      </c>
      <c r="AK100" s="62">
        <v>0</v>
      </c>
      <c r="AL100" s="62">
        <v>0</v>
      </c>
      <c r="AM100" s="62">
        <v>0</v>
      </c>
      <c r="AN100" s="62">
        <v>0</v>
      </c>
      <c r="AO100" s="62">
        <f t="shared" si="28"/>
        <v>0</v>
      </c>
      <c r="AP100" s="62">
        <v>0</v>
      </c>
      <c r="AQ100" s="62">
        <v>0</v>
      </c>
      <c r="AR100" s="62">
        <v>0</v>
      </c>
      <c r="AS100" s="62">
        <v>0</v>
      </c>
      <c r="AT100" s="62">
        <f t="shared" si="29"/>
        <v>0</v>
      </c>
      <c r="AU100" s="62">
        <v>0</v>
      </c>
      <c r="AV100" s="62">
        <v>0</v>
      </c>
      <c r="AW100" s="62">
        <v>0</v>
      </c>
      <c r="AX100" s="62">
        <v>0</v>
      </c>
      <c r="AY100" s="62">
        <f t="shared" si="30"/>
        <v>0</v>
      </c>
      <c r="AZ100" s="62">
        <v>0</v>
      </c>
      <c r="BA100" s="62">
        <v>0</v>
      </c>
      <c r="BB100" s="62">
        <v>0</v>
      </c>
      <c r="BC100" s="62">
        <v>0</v>
      </c>
      <c r="BD100" s="18"/>
      <c r="BF100" s="2"/>
    </row>
    <row r="101" spans="1:58" ht="47.25" x14ac:dyDescent="0.25">
      <c r="A101" s="41" t="s">
        <v>119</v>
      </c>
      <c r="B101" s="42" t="s">
        <v>120</v>
      </c>
      <c r="C101" s="43" t="s">
        <v>73</v>
      </c>
      <c r="D101" s="62">
        <v>0</v>
      </c>
      <c r="E101" s="62">
        <f t="shared" si="15"/>
        <v>0</v>
      </c>
      <c r="F101" s="62">
        <f t="shared" si="16"/>
        <v>0</v>
      </c>
      <c r="G101" s="62">
        <f t="shared" si="17"/>
        <v>0</v>
      </c>
      <c r="H101" s="62">
        <f t="shared" si="18"/>
        <v>0</v>
      </c>
      <c r="I101" s="62">
        <f t="shared" si="19"/>
        <v>0</v>
      </c>
      <c r="J101" s="62">
        <f t="shared" si="105"/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f t="shared" si="20"/>
        <v>0</v>
      </c>
      <c r="P101" s="62">
        <v>0</v>
      </c>
      <c r="Q101" s="62">
        <v>0</v>
      </c>
      <c r="R101" s="62">
        <v>0</v>
      </c>
      <c r="S101" s="62">
        <v>0</v>
      </c>
      <c r="T101" s="62">
        <f t="shared" si="21"/>
        <v>0</v>
      </c>
      <c r="U101" s="62">
        <v>0</v>
      </c>
      <c r="V101" s="62">
        <v>0</v>
      </c>
      <c r="W101" s="62">
        <v>0</v>
      </c>
      <c r="X101" s="62">
        <v>0</v>
      </c>
      <c r="Y101" s="62">
        <f t="shared" si="22"/>
        <v>0</v>
      </c>
      <c r="Z101" s="62">
        <v>0</v>
      </c>
      <c r="AA101" s="62">
        <v>0</v>
      </c>
      <c r="AB101" s="62">
        <v>0</v>
      </c>
      <c r="AC101" s="62">
        <v>0</v>
      </c>
      <c r="AD101" s="62">
        <v>0</v>
      </c>
      <c r="AE101" s="62">
        <f t="shared" si="39"/>
        <v>0</v>
      </c>
      <c r="AF101" s="62">
        <f t="shared" si="40"/>
        <v>0</v>
      </c>
      <c r="AG101" s="62">
        <f t="shared" si="41"/>
        <v>0</v>
      </c>
      <c r="AH101" s="62">
        <f t="shared" si="42"/>
        <v>0</v>
      </c>
      <c r="AI101" s="62">
        <f t="shared" si="43"/>
        <v>0</v>
      </c>
      <c r="AJ101" s="62">
        <f t="shared" si="27"/>
        <v>0</v>
      </c>
      <c r="AK101" s="62">
        <v>0</v>
      </c>
      <c r="AL101" s="62">
        <v>0</v>
      </c>
      <c r="AM101" s="62">
        <v>0</v>
      </c>
      <c r="AN101" s="62">
        <v>0</v>
      </c>
      <c r="AO101" s="62">
        <f t="shared" si="28"/>
        <v>0</v>
      </c>
      <c r="AP101" s="62">
        <v>0</v>
      </c>
      <c r="AQ101" s="62">
        <v>0</v>
      </c>
      <c r="AR101" s="62">
        <v>0</v>
      </c>
      <c r="AS101" s="62">
        <v>0</v>
      </c>
      <c r="AT101" s="62">
        <f t="shared" si="29"/>
        <v>0</v>
      </c>
      <c r="AU101" s="62">
        <v>0</v>
      </c>
      <c r="AV101" s="62">
        <v>0</v>
      </c>
      <c r="AW101" s="62">
        <v>0</v>
      </c>
      <c r="AX101" s="62">
        <v>0</v>
      </c>
      <c r="AY101" s="62">
        <f t="shared" si="30"/>
        <v>0</v>
      </c>
      <c r="AZ101" s="62">
        <v>0</v>
      </c>
      <c r="BA101" s="62">
        <v>0</v>
      </c>
      <c r="BB101" s="62">
        <v>0</v>
      </c>
      <c r="BC101" s="62">
        <v>0</v>
      </c>
      <c r="BD101" s="18"/>
      <c r="BF101" s="2"/>
    </row>
    <row r="102" spans="1:58" ht="47.25" x14ac:dyDescent="0.25">
      <c r="A102" s="41" t="s">
        <v>121</v>
      </c>
      <c r="B102" s="42" t="s">
        <v>122</v>
      </c>
      <c r="C102" s="43" t="s">
        <v>73</v>
      </c>
      <c r="D102" s="62">
        <v>0</v>
      </c>
      <c r="E102" s="62">
        <f t="shared" si="15"/>
        <v>0</v>
      </c>
      <c r="F102" s="62">
        <f t="shared" si="16"/>
        <v>0</v>
      </c>
      <c r="G102" s="62">
        <f t="shared" si="17"/>
        <v>0</v>
      </c>
      <c r="H102" s="62">
        <f t="shared" si="18"/>
        <v>0</v>
      </c>
      <c r="I102" s="62">
        <f t="shared" si="19"/>
        <v>0</v>
      </c>
      <c r="J102" s="62">
        <f t="shared" si="105"/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f t="shared" si="20"/>
        <v>0</v>
      </c>
      <c r="P102" s="62">
        <v>0</v>
      </c>
      <c r="Q102" s="62">
        <v>0</v>
      </c>
      <c r="R102" s="62">
        <v>0</v>
      </c>
      <c r="S102" s="62">
        <v>0</v>
      </c>
      <c r="T102" s="62">
        <f t="shared" si="21"/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f t="shared" si="22"/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f t="shared" si="39"/>
        <v>0</v>
      </c>
      <c r="AF102" s="62">
        <f t="shared" si="40"/>
        <v>0</v>
      </c>
      <c r="AG102" s="62">
        <f t="shared" si="41"/>
        <v>0</v>
      </c>
      <c r="AH102" s="62">
        <f t="shared" si="42"/>
        <v>0</v>
      </c>
      <c r="AI102" s="62">
        <f t="shared" si="43"/>
        <v>0</v>
      </c>
      <c r="AJ102" s="62">
        <f t="shared" si="27"/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f t="shared" si="28"/>
        <v>0</v>
      </c>
      <c r="AP102" s="62">
        <v>0</v>
      </c>
      <c r="AQ102" s="62">
        <v>0</v>
      </c>
      <c r="AR102" s="62">
        <v>0</v>
      </c>
      <c r="AS102" s="62">
        <v>0</v>
      </c>
      <c r="AT102" s="62">
        <f t="shared" si="29"/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f t="shared" si="30"/>
        <v>0</v>
      </c>
      <c r="AZ102" s="62">
        <v>0</v>
      </c>
      <c r="BA102" s="62">
        <v>0</v>
      </c>
      <c r="BB102" s="62">
        <v>0</v>
      </c>
      <c r="BC102" s="62">
        <v>0</v>
      </c>
      <c r="BD102" s="18"/>
      <c r="BF102" s="2"/>
    </row>
    <row r="103" spans="1:58" ht="47.25" x14ac:dyDescent="0.25">
      <c r="A103" s="41" t="s">
        <v>123</v>
      </c>
      <c r="B103" s="42" t="s">
        <v>124</v>
      </c>
      <c r="C103" s="43" t="s">
        <v>73</v>
      </c>
      <c r="D103" s="62">
        <v>0</v>
      </c>
      <c r="E103" s="62">
        <f t="shared" si="15"/>
        <v>0</v>
      </c>
      <c r="F103" s="62">
        <f t="shared" si="16"/>
        <v>0</v>
      </c>
      <c r="G103" s="62">
        <f t="shared" si="17"/>
        <v>0</v>
      </c>
      <c r="H103" s="62">
        <f t="shared" si="18"/>
        <v>0</v>
      </c>
      <c r="I103" s="62">
        <f t="shared" si="19"/>
        <v>0</v>
      </c>
      <c r="J103" s="62">
        <f t="shared" si="105"/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f t="shared" si="20"/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f t="shared" si="21"/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f t="shared" si="22"/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f t="shared" si="39"/>
        <v>0</v>
      </c>
      <c r="AF103" s="62">
        <f t="shared" si="40"/>
        <v>0</v>
      </c>
      <c r="AG103" s="62">
        <f t="shared" si="41"/>
        <v>0</v>
      </c>
      <c r="AH103" s="62">
        <f t="shared" si="42"/>
        <v>0</v>
      </c>
      <c r="AI103" s="62">
        <f t="shared" si="43"/>
        <v>0</v>
      </c>
      <c r="AJ103" s="62">
        <f t="shared" si="27"/>
        <v>0</v>
      </c>
      <c r="AK103" s="62">
        <v>0</v>
      </c>
      <c r="AL103" s="62">
        <v>0</v>
      </c>
      <c r="AM103" s="62">
        <v>0</v>
      </c>
      <c r="AN103" s="62">
        <v>0</v>
      </c>
      <c r="AO103" s="62">
        <f t="shared" si="28"/>
        <v>0</v>
      </c>
      <c r="AP103" s="62">
        <v>0</v>
      </c>
      <c r="AQ103" s="62">
        <v>0</v>
      </c>
      <c r="AR103" s="62">
        <v>0</v>
      </c>
      <c r="AS103" s="62">
        <v>0</v>
      </c>
      <c r="AT103" s="62">
        <f t="shared" si="29"/>
        <v>0</v>
      </c>
      <c r="AU103" s="62">
        <v>0</v>
      </c>
      <c r="AV103" s="62">
        <v>0</v>
      </c>
      <c r="AW103" s="62">
        <v>0</v>
      </c>
      <c r="AX103" s="62">
        <v>0</v>
      </c>
      <c r="AY103" s="62">
        <f t="shared" si="30"/>
        <v>0</v>
      </c>
      <c r="AZ103" s="62">
        <v>0</v>
      </c>
      <c r="BA103" s="62">
        <v>0</v>
      </c>
      <c r="BB103" s="62">
        <v>0</v>
      </c>
      <c r="BC103" s="62">
        <v>0</v>
      </c>
      <c r="BD103" s="18"/>
      <c r="BF103" s="2"/>
    </row>
    <row r="104" spans="1:58" ht="63" x14ac:dyDescent="0.25">
      <c r="A104" s="41" t="s">
        <v>125</v>
      </c>
      <c r="B104" s="42" t="s">
        <v>126</v>
      </c>
      <c r="C104" s="43" t="s">
        <v>73</v>
      </c>
      <c r="D104" s="62">
        <v>0</v>
      </c>
      <c r="E104" s="62">
        <f t="shared" si="15"/>
        <v>0</v>
      </c>
      <c r="F104" s="62">
        <f t="shared" si="16"/>
        <v>0</v>
      </c>
      <c r="G104" s="62">
        <f t="shared" si="17"/>
        <v>0</v>
      </c>
      <c r="H104" s="62">
        <f t="shared" si="18"/>
        <v>0</v>
      </c>
      <c r="I104" s="62">
        <f t="shared" si="19"/>
        <v>0</v>
      </c>
      <c r="J104" s="62">
        <f t="shared" si="105"/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f t="shared" si="20"/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f t="shared" si="21"/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f t="shared" si="22"/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f t="shared" si="39"/>
        <v>0</v>
      </c>
      <c r="AF104" s="62">
        <f t="shared" si="40"/>
        <v>0</v>
      </c>
      <c r="AG104" s="62">
        <f t="shared" si="41"/>
        <v>0</v>
      </c>
      <c r="AH104" s="62">
        <f t="shared" si="42"/>
        <v>0</v>
      </c>
      <c r="AI104" s="62">
        <f t="shared" si="43"/>
        <v>0</v>
      </c>
      <c r="AJ104" s="62">
        <f t="shared" si="27"/>
        <v>0</v>
      </c>
      <c r="AK104" s="62">
        <v>0</v>
      </c>
      <c r="AL104" s="62">
        <v>0</v>
      </c>
      <c r="AM104" s="62">
        <v>0</v>
      </c>
      <c r="AN104" s="62">
        <v>0</v>
      </c>
      <c r="AO104" s="62">
        <f t="shared" si="28"/>
        <v>0</v>
      </c>
      <c r="AP104" s="62">
        <v>0</v>
      </c>
      <c r="AQ104" s="62">
        <v>0</v>
      </c>
      <c r="AR104" s="62">
        <v>0</v>
      </c>
      <c r="AS104" s="62">
        <v>0</v>
      </c>
      <c r="AT104" s="62">
        <f t="shared" si="29"/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f t="shared" si="30"/>
        <v>0</v>
      </c>
      <c r="AZ104" s="62">
        <v>0</v>
      </c>
      <c r="BA104" s="62">
        <v>0</v>
      </c>
      <c r="BB104" s="62">
        <v>0</v>
      </c>
      <c r="BC104" s="62">
        <v>0</v>
      </c>
      <c r="BD104" s="18"/>
      <c r="BF104" s="2"/>
    </row>
    <row r="105" spans="1:58" ht="63" x14ac:dyDescent="0.25">
      <c r="A105" s="41" t="s">
        <v>127</v>
      </c>
      <c r="B105" s="42" t="s">
        <v>128</v>
      </c>
      <c r="C105" s="43" t="s">
        <v>73</v>
      </c>
      <c r="D105" s="62">
        <v>0</v>
      </c>
      <c r="E105" s="62">
        <f t="shared" si="15"/>
        <v>0</v>
      </c>
      <c r="F105" s="62">
        <f t="shared" si="16"/>
        <v>0</v>
      </c>
      <c r="G105" s="62">
        <f t="shared" si="17"/>
        <v>0</v>
      </c>
      <c r="H105" s="62">
        <f t="shared" si="18"/>
        <v>0</v>
      </c>
      <c r="I105" s="62">
        <f t="shared" si="19"/>
        <v>0</v>
      </c>
      <c r="J105" s="62">
        <f t="shared" si="105"/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f t="shared" si="20"/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f t="shared" si="21"/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f t="shared" si="22"/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f t="shared" si="39"/>
        <v>0</v>
      </c>
      <c r="AF105" s="62">
        <f t="shared" si="40"/>
        <v>0</v>
      </c>
      <c r="AG105" s="62">
        <f t="shared" si="41"/>
        <v>0</v>
      </c>
      <c r="AH105" s="62">
        <f t="shared" si="42"/>
        <v>0</v>
      </c>
      <c r="AI105" s="62">
        <f t="shared" si="43"/>
        <v>0</v>
      </c>
      <c r="AJ105" s="62">
        <f t="shared" si="27"/>
        <v>0</v>
      </c>
      <c r="AK105" s="62">
        <v>0</v>
      </c>
      <c r="AL105" s="62">
        <v>0</v>
      </c>
      <c r="AM105" s="62">
        <v>0</v>
      </c>
      <c r="AN105" s="62">
        <v>0</v>
      </c>
      <c r="AO105" s="62">
        <f t="shared" si="28"/>
        <v>0</v>
      </c>
      <c r="AP105" s="62">
        <v>0</v>
      </c>
      <c r="AQ105" s="62">
        <v>0</v>
      </c>
      <c r="AR105" s="62">
        <v>0</v>
      </c>
      <c r="AS105" s="62">
        <v>0</v>
      </c>
      <c r="AT105" s="62">
        <f t="shared" si="29"/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f t="shared" si="30"/>
        <v>0</v>
      </c>
      <c r="AZ105" s="62">
        <v>0</v>
      </c>
      <c r="BA105" s="62">
        <v>0</v>
      </c>
      <c r="BB105" s="62">
        <v>0</v>
      </c>
      <c r="BC105" s="62">
        <v>0</v>
      </c>
      <c r="BD105" s="18"/>
      <c r="BF105" s="2"/>
    </row>
    <row r="106" spans="1:58" ht="63" x14ac:dyDescent="0.25">
      <c r="A106" s="41" t="s">
        <v>129</v>
      </c>
      <c r="B106" s="42" t="s">
        <v>130</v>
      </c>
      <c r="C106" s="43" t="s">
        <v>73</v>
      </c>
      <c r="D106" s="62">
        <v>0</v>
      </c>
      <c r="E106" s="62">
        <f t="shared" si="15"/>
        <v>0</v>
      </c>
      <c r="F106" s="62">
        <f t="shared" si="16"/>
        <v>0</v>
      </c>
      <c r="G106" s="62">
        <f t="shared" si="17"/>
        <v>0</v>
      </c>
      <c r="H106" s="62">
        <f t="shared" si="18"/>
        <v>0</v>
      </c>
      <c r="I106" s="62">
        <f t="shared" si="19"/>
        <v>0</v>
      </c>
      <c r="J106" s="62">
        <f t="shared" si="105"/>
        <v>0</v>
      </c>
      <c r="K106" s="62">
        <v>0</v>
      </c>
      <c r="L106" s="62">
        <v>0</v>
      </c>
      <c r="M106" s="62">
        <v>0</v>
      </c>
      <c r="N106" s="62">
        <v>0</v>
      </c>
      <c r="O106" s="62">
        <f t="shared" si="20"/>
        <v>0</v>
      </c>
      <c r="P106" s="62">
        <v>0</v>
      </c>
      <c r="Q106" s="62">
        <v>0</v>
      </c>
      <c r="R106" s="62">
        <v>0</v>
      </c>
      <c r="S106" s="62">
        <v>0</v>
      </c>
      <c r="T106" s="62">
        <f t="shared" si="21"/>
        <v>0</v>
      </c>
      <c r="U106" s="62">
        <v>0</v>
      </c>
      <c r="V106" s="62">
        <v>0</v>
      </c>
      <c r="W106" s="62">
        <v>0</v>
      </c>
      <c r="X106" s="62">
        <v>0</v>
      </c>
      <c r="Y106" s="62">
        <f t="shared" si="22"/>
        <v>0</v>
      </c>
      <c r="Z106" s="62">
        <v>0</v>
      </c>
      <c r="AA106" s="62">
        <v>0</v>
      </c>
      <c r="AB106" s="62">
        <v>0</v>
      </c>
      <c r="AC106" s="62">
        <v>0</v>
      </c>
      <c r="AD106" s="62">
        <v>0</v>
      </c>
      <c r="AE106" s="62">
        <f t="shared" si="39"/>
        <v>0</v>
      </c>
      <c r="AF106" s="62">
        <f t="shared" si="40"/>
        <v>0</v>
      </c>
      <c r="AG106" s="62">
        <f t="shared" si="41"/>
        <v>0</v>
      </c>
      <c r="AH106" s="62">
        <f t="shared" si="42"/>
        <v>0</v>
      </c>
      <c r="AI106" s="62">
        <f t="shared" si="43"/>
        <v>0</v>
      </c>
      <c r="AJ106" s="62">
        <f t="shared" si="27"/>
        <v>0</v>
      </c>
      <c r="AK106" s="62">
        <v>0</v>
      </c>
      <c r="AL106" s="62">
        <v>0</v>
      </c>
      <c r="AM106" s="62">
        <v>0</v>
      </c>
      <c r="AN106" s="62">
        <v>0</v>
      </c>
      <c r="AO106" s="62">
        <f t="shared" si="28"/>
        <v>0</v>
      </c>
      <c r="AP106" s="62">
        <v>0</v>
      </c>
      <c r="AQ106" s="62">
        <v>0</v>
      </c>
      <c r="AR106" s="62">
        <v>0</v>
      </c>
      <c r="AS106" s="62">
        <v>0</v>
      </c>
      <c r="AT106" s="62">
        <f t="shared" si="29"/>
        <v>0</v>
      </c>
      <c r="AU106" s="62">
        <v>0</v>
      </c>
      <c r="AV106" s="62">
        <v>0</v>
      </c>
      <c r="AW106" s="62">
        <v>0</v>
      </c>
      <c r="AX106" s="62">
        <v>0</v>
      </c>
      <c r="AY106" s="62">
        <f t="shared" si="30"/>
        <v>0</v>
      </c>
      <c r="AZ106" s="62">
        <v>0</v>
      </c>
      <c r="BA106" s="62">
        <v>0</v>
      </c>
      <c r="BB106" s="62">
        <v>0</v>
      </c>
      <c r="BC106" s="62">
        <v>0</v>
      </c>
      <c r="BD106" s="18"/>
      <c r="BF106" s="2"/>
    </row>
    <row r="107" spans="1:58" ht="63" x14ac:dyDescent="0.25">
      <c r="A107" s="41" t="s">
        <v>131</v>
      </c>
      <c r="B107" s="42" t="s">
        <v>132</v>
      </c>
      <c r="C107" s="43" t="s">
        <v>73</v>
      </c>
      <c r="D107" s="62">
        <v>0</v>
      </c>
      <c r="E107" s="62">
        <f t="shared" si="15"/>
        <v>0</v>
      </c>
      <c r="F107" s="62">
        <f t="shared" si="16"/>
        <v>0</v>
      </c>
      <c r="G107" s="62">
        <f t="shared" si="17"/>
        <v>0</v>
      </c>
      <c r="H107" s="62">
        <f t="shared" si="18"/>
        <v>0</v>
      </c>
      <c r="I107" s="62">
        <f t="shared" si="19"/>
        <v>0</v>
      </c>
      <c r="J107" s="62">
        <f t="shared" si="105"/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f t="shared" si="20"/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f t="shared" si="21"/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f t="shared" si="22"/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f t="shared" si="39"/>
        <v>0</v>
      </c>
      <c r="AF107" s="62">
        <f t="shared" si="40"/>
        <v>0</v>
      </c>
      <c r="AG107" s="62">
        <f t="shared" si="41"/>
        <v>0</v>
      </c>
      <c r="AH107" s="62">
        <f t="shared" si="42"/>
        <v>0</v>
      </c>
      <c r="AI107" s="62">
        <f t="shared" si="43"/>
        <v>0</v>
      </c>
      <c r="AJ107" s="62">
        <f t="shared" si="27"/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f t="shared" si="28"/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f t="shared" si="29"/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f t="shared" si="30"/>
        <v>0</v>
      </c>
      <c r="AZ107" s="62">
        <v>0</v>
      </c>
      <c r="BA107" s="62">
        <v>0</v>
      </c>
      <c r="BB107" s="62">
        <v>0</v>
      </c>
      <c r="BC107" s="62">
        <v>0</v>
      </c>
      <c r="BD107" s="18"/>
      <c r="BF107" s="2"/>
    </row>
    <row r="108" spans="1:58" ht="63" x14ac:dyDescent="0.25">
      <c r="A108" s="38" t="s">
        <v>133</v>
      </c>
      <c r="B108" s="39" t="s">
        <v>134</v>
      </c>
      <c r="C108" s="40" t="s">
        <v>73</v>
      </c>
      <c r="D108" s="46">
        <v>0</v>
      </c>
      <c r="E108" s="46">
        <f t="shared" si="15"/>
        <v>0</v>
      </c>
      <c r="F108" s="46">
        <f t="shared" si="16"/>
        <v>0</v>
      </c>
      <c r="G108" s="46">
        <f t="shared" si="17"/>
        <v>0</v>
      </c>
      <c r="H108" s="46">
        <f t="shared" si="18"/>
        <v>0</v>
      </c>
      <c r="I108" s="46">
        <f t="shared" si="19"/>
        <v>0</v>
      </c>
      <c r="J108" s="46">
        <f t="shared" si="105"/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f t="shared" si="20"/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f t="shared" si="21"/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f t="shared" si="22"/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f t="shared" si="39"/>
        <v>0</v>
      </c>
      <c r="AF108" s="46">
        <f t="shared" si="40"/>
        <v>0</v>
      </c>
      <c r="AG108" s="46">
        <f t="shared" si="41"/>
        <v>0</v>
      </c>
      <c r="AH108" s="46">
        <f t="shared" si="42"/>
        <v>0</v>
      </c>
      <c r="AI108" s="46">
        <f t="shared" si="43"/>
        <v>0</v>
      </c>
      <c r="AJ108" s="46">
        <f t="shared" si="27"/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f t="shared" si="28"/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f t="shared" si="29"/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f t="shared" si="30"/>
        <v>0</v>
      </c>
      <c r="AZ108" s="46">
        <v>0</v>
      </c>
      <c r="BA108" s="46">
        <v>0</v>
      </c>
      <c r="BB108" s="46">
        <v>0</v>
      </c>
      <c r="BC108" s="46">
        <v>0</v>
      </c>
      <c r="BD108" s="18"/>
      <c r="BF108" s="2"/>
    </row>
    <row r="109" spans="1:58" ht="47.25" x14ac:dyDescent="0.25">
      <c r="A109" s="41" t="s">
        <v>135</v>
      </c>
      <c r="B109" s="42" t="s">
        <v>136</v>
      </c>
      <c r="C109" s="43" t="s">
        <v>73</v>
      </c>
      <c r="D109" s="62">
        <v>0</v>
      </c>
      <c r="E109" s="62">
        <f t="shared" si="15"/>
        <v>0</v>
      </c>
      <c r="F109" s="62">
        <f t="shared" si="16"/>
        <v>0</v>
      </c>
      <c r="G109" s="62">
        <f t="shared" si="17"/>
        <v>0</v>
      </c>
      <c r="H109" s="62">
        <f t="shared" si="18"/>
        <v>0</v>
      </c>
      <c r="I109" s="62">
        <f t="shared" si="19"/>
        <v>0</v>
      </c>
      <c r="J109" s="62">
        <f t="shared" si="105"/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f t="shared" si="20"/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f t="shared" si="21"/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f t="shared" si="22"/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f t="shared" si="39"/>
        <v>0</v>
      </c>
      <c r="AF109" s="62">
        <f t="shared" si="40"/>
        <v>0</v>
      </c>
      <c r="AG109" s="62">
        <f t="shared" si="41"/>
        <v>0</v>
      </c>
      <c r="AH109" s="62">
        <f t="shared" si="42"/>
        <v>0</v>
      </c>
      <c r="AI109" s="62">
        <f t="shared" si="43"/>
        <v>0</v>
      </c>
      <c r="AJ109" s="62">
        <f t="shared" si="27"/>
        <v>0</v>
      </c>
      <c r="AK109" s="62">
        <v>0</v>
      </c>
      <c r="AL109" s="62">
        <v>0</v>
      </c>
      <c r="AM109" s="62">
        <v>0</v>
      </c>
      <c r="AN109" s="62">
        <v>0</v>
      </c>
      <c r="AO109" s="62">
        <f t="shared" si="28"/>
        <v>0</v>
      </c>
      <c r="AP109" s="62">
        <v>0</v>
      </c>
      <c r="AQ109" s="62">
        <v>0</v>
      </c>
      <c r="AR109" s="62">
        <v>0</v>
      </c>
      <c r="AS109" s="62">
        <v>0</v>
      </c>
      <c r="AT109" s="62">
        <f t="shared" si="29"/>
        <v>0</v>
      </c>
      <c r="AU109" s="62">
        <v>0</v>
      </c>
      <c r="AV109" s="62">
        <v>0</v>
      </c>
      <c r="AW109" s="62">
        <v>0</v>
      </c>
      <c r="AX109" s="62">
        <v>0</v>
      </c>
      <c r="AY109" s="62">
        <f t="shared" si="30"/>
        <v>0</v>
      </c>
      <c r="AZ109" s="62">
        <v>0</v>
      </c>
      <c r="BA109" s="62">
        <v>0</v>
      </c>
      <c r="BB109" s="62">
        <v>0</v>
      </c>
      <c r="BC109" s="62">
        <v>0</v>
      </c>
      <c r="BD109" s="18"/>
      <c r="BF109" s="2"/>
    </row>
    <row r="110" spans="1:58" ht="63" x14ac:dyDescent="0.25">
      <c r="A110" s="41" t="s">
        <v>137</v>
      </c>
      <c r="B110" s="42" t="s">
        <v>138</v>
      </c>
      <c r="C110" s="43" t="s">
        <v>73</v>
      </c>
      <c r="D110" s="62">
        <v>0</v>
      </c>
      <c r="E110" s="62">
        <f t="shared" si="15"/>
        <v>0</v>
      </c>
      <c r="F110" s="62">
        <f t="shared" si="16"/>
        <v>0</v>
      </c>
      <c r="G110" s="62">
        <f t="shared" si="17"/>
        <v>0</v>
      </c>
      <c r="H110" s="62">
        <f t="shared" si="18"/>
        <v>0</v>
      </c>
      <c r="I110" s="62">
        <f t="shared" si="19"/>
        <v>0</v>
      </c>
      <c r="J110" s="62">
        <f t="shared" si="105"/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f t="shared" si="20"/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f t="shared" si="21"/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f t="shared" si="22"/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f t="shared" si="39"/>
        <v>0</v>
      </c>
      <c r="AF110" s="62">
        <f t="shared" si="40"/>
        <v>0</v>
      </c>
      <c r="AG110" s="62">
        <f t="shared" si="41"/>
        <v>0</v>
      </c>
      <c r="AH110" s="62">
        <f t="shared" si="42"/>
        <v>0</v>
      </c>
      <c r="AI110" s="62">
        <f t="shared" si="43"/>
        <v>0</v>
      </c>
      <c r="AJ110" s="62">
        <f t="shared" si="27"/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f t="shared" si="28"/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f t="shared" si="29"/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f t="shared" si="30"/>
        <v>0</v>
      </c>
      <c r="AZ110" s="62">
        <v>0</v>
      </c>
      <c r="BA110" s="62">
        <v>0</v>
      </c>
      <c r="BB110" s="62">
        <v>0</v>
      </c>
      <c r="BC110" s="62">
        <v>0</v>
      </c>
      <c r="BD110" s="18"/>
      <c r="BF110" s="2"/>
    </row>
    <row r="111" spans="1:58" ht="94.5" x14ac:dyDescent="0.25">
      <c r="A111" s="35" t="s">
        <v>182</v>
      </c>
      <c r="B111" s="36" t="s">
        <v>183</v>
      </c>
      <c r="C111" s="37" t="s">
        <v>73</v>
      </c>
      <c r="D111" s="47">
        <v>0</v>
      </c>
      <c r="E111" s="47">
        <f t="shared" si="15"/>
        <v>0</v>
      </c>
      <c r="F111" s="47">
        <f t="shared" si="16"/>
        <v>0</v>
      </c>
      <c r="G111" s="47">
        <f t="shared" si="17"/>
        <v>0</v>
      </c>
      <c r="H111" s="47">
        <f t="shared" si="18"/>
        <v>0</v>
      </c>
      <c r="I111" s="47">
        <f t="shared" si="19"/>
        <v>0</v>
      </c>
      <c r="J111" s="47">
        <f t="shared" si="105"/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f t="shared" si="20"/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f t="shared" si="21"/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f t="shared" si="22"/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f t="shared" si="39"/>
        <v>0</v>
      </c>
      <c r="AF111" s="47">
        <f t="shared" si="40"/>
        <v>0</v>
      </c>
      <c r="AG111" s="47">
        <f t="shared" si="41"/>
        <v>0</v>
      </c>
      <c r="AH111" s="47">
        <f t="shared" si="42"/>
        <v>0</v>
      </c>
      <c r="AI111" s="47">
        <f t="shared" si="43"/>
        <v>0</v>
      </c>
      <c r="AJ111" s="47">
        <f t="shared" si="27"/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f t="shared" si="28"/>
        <v>0</v>
      </c>
      <c r="AP111" s="47">
        <v>0</v>
      </c>
      <c r="AQ111" s="47">
        <v>0</v>
      </c>
      <c r="AR111" s="47">
        <v>0</v>
      </c>
      <c r="AS111" s="47">
        <v>0</v>
      </c>
      <c r="AT111" s="47">
        <f t="shared" si="29"/>
        <v>0</v>
      </c>
      <c r="AU111" s="47">
        <v>0</v>
      </c>
      <c r="AV111" s="47">
        <v>0</v>
      </c>
      <c r="AW111" s="47">
        <v>0</v>
      </c>
      <c r="AX111" s="47">
        <v>0</v>
      </c>
      <c r="AY111" s="47">
        <f t="shared" si="30"/>
        <v>0</v>
      </c>
      <c r="AZ111" s="47">
        <v>0</v>
      </c>
      <c r="BA111" s="47">
        <v>0</v>
      </c>
      <c r="BB111" s="47">
        <v>0</v>
      </c>
      <c r="BC111" s="47">
        <v>0</v>
      </c>
      <c r="BD111" s="18"/>
      <c r="BF111" s="2"/>
    </row>
    <row r="112" spans="1:58" ht="78.75" x14ac:dyDescent="0.25">
      <c r="A112" s="38" t="s">
        <v>184</v>
      </c>
      <c r="B112" s="39" t="s">
        <v>185</v>
      </c>
      <c r="C112" s="40" t="s">
        <v>73</v>
      </c>
      <c r="D112" s="46">
        <v>0</v>
      </c>
      <c r="E112" s="46">
        <f t="shared" ref="E112:E115" si="106">J112+O112+T112+Y112</f>
        <v>0</v>
      </c>
      <c r="F112" s="46">
        <f t="shared" ref="F112:F115" si="107">K112+P112+U112+Z112</f>
        <v>0</v>
      </c>
      <c r="G112" s="46">
        <f t="shared" ref="G112:G115" si="108">L112+Q112+V112+AA112</f>
        <v>0</v>
      </c>
      <c r="H112" s="46">
        <f t="shared" ref="H112:H115" si="109">M112+R112+W112+AB112</f>
        <v>0</v>
      </c>
      <c r="I112" s="46">
        <f t="shared" si="19"/>
        <v>0</v>
      </c>
      <c r="J112" s="46">
        <f t="shared" si="105"/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f t="shared" ref="O112:O115" si="110">SUM(P112:S112)</f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f t="shared" ref="T112:T115" si="111">SUM(U112:X112)</f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f t="shared" ref="Y112:Y130" si="112">SUM(Z112:AC112)</f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f t="shared" si="39"/>
        <v>0</v>
      </c>
      <c r="AF112" s="46">
        <f t="shared" si="40"/>
        <v>0</v>
      </c>
      <c r="AG112" s="46">
        <f t="shared" si="41"/>
        <v>0</v>
      </c>
      <c r="AH112" s="46">
        <f t="shared" si="42"/>
        <v>0</v>
      </c>
      <c r="AI112" s="46">
        <f t="shared" si="43"/>
        <v>0</v>
      </c>
      <c r="AJ112" s="46">
        <f t="shared" ref="AJ112:AJ115" si="113">SUM(AK112:AN112)</f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f t="shared" ref="AO112:AO115" si="114">SUM(AP112:AS112)</f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f t="shared" ref="AT112:AT115" si="115">SUM(AU112:AX112)</f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f t="shared" ref="AY112:AY115" si="116">SUM(AZ112:BC112)</f>
        <v>0</v>
      </c>
      <c r="AZ112" s="46">
        <v>0</v>
      </c>
      <c r="BA112" s="46">
        <v>0</v>
      </c>
      <c r="BB112" s="46">
        <v>0</v>
      </c>
      <c r="BC112" s="46">
        <v>0</v>
      </c>
      <c r="BD112" s="18"/>
      <c r="BF112" s="2"/>
    </row>
    <row r="113" spans="1:58" ht="78.75" x14ac:dyDescent="0.25">
      <c r="A113" s="38" t="s">
        <v>186</v>
      </c>
      <c r="B113" s="39" t="s">
        <v>187</v>
      </c>
      <c r="C113" s="40" t="s">
        <v>73</v>
      </c>
      <c r="D113" s="46">
        <v>0</v>
      </c>
      <c r="E113" s="46">
        <f t="shared" si="106"/>
        <v>0</v>
      </c>
      <c r="F113" s="46">
        <f t="shared" si="107"/>
        <v>0</v>
      </c>
      <c r="G113" s="46">
        <f t="shared" si="108"/>
        <v>0</v>
      </c>
      <c r="H113" s="46">
        <f t="shared" si="109"/>
        <v>0</v>
      </c>
      <c r="I113" s="46">
        <f t="shared" ref="I113:I115" si="117">N113+S113+X113+AC113</f>
        <v>0</v>
      </c>
      <c r="J113" s="46">
        <f t="shared" si="105"/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f t="shared" si="110"/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f t="shared" si="111"/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f t="shared" si="112"/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f t="shared" si="39"/>
        <v>0</v>
      </c>
      <c r="AF113" s="46">
        <f t="shared" si="40"/>
        <v>0</v>
      </c>
      <c r="AG113" s="46">
        <f t="shared" si="41"/>
        <v>0</v>
      </c>
      <c r="AH113" s="46">
        <f t="shared" si="42"/>
        <v>0</v>
      </c>
      <c r="AI113" s="46">
        <f t="shared" si="43"/>
        <v>0</v>
      </c>
      <c r="AJ113" s="46">
        <f t="shared" si="113"/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f t="shared" si="114"/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f t="shared" si="115"/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f t="shared" si="116"/>
        <v>0</v>
      </c>
      <c r="AZ113" s="46">
        <v>0</v>
      </c>
      <c r="BA113" s="46">
        <v>0</v>
      </c>
      <c r="BB113" s="46">
        <v>0</v>
      </c>
      <c r="BC113" s="46">
        <v>0</v>
      </c>
      <c r="BD113" s="18"/>
      <c r="BF113" s="2"/>
    </row>
    <row r="114" spans="1:58" ht="47.25" x14ac:dyDescent="0.25">
      <c r="A114" s="35" t="s">
        <v>139</v>
      </c>
      <c r="B114" s="36" t="s">
        <v>140</v>
      </c>
      <c r="C114" s="37" t="s">
        <v>73</v>
      </c>
      <c r="D114" s="47">
        <v>0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f t="shared" si="105"/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0</v>
      </c>
      <c r="Z114" s="47">
        <v>0</v>
      </c>
      <c r="AA114" s="47">
        <v>0</v>
      </c>
      <c r="AB114" s="47">
        <v>0</v>
      </c>
      <c r="AC114" s="47">
        <v>0</v>
      </c>
      <c r="AD114" s="47">
        <v>0</v>
      </c>
      <c r="AE114" s="47">
        <v>0</v>
      </c>
      <c r="AF114" s="47">
        <v>0</v>
      </c>
      <c r="AG114" s="47">
        <v>0</v>
      </c>
      <c r="AH114" s="47"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0</v>
      </c>
      <c r="AO114" s="47">
        <v>0</v>
      </c>
      <c r="AP114" s="47">
        <v>0</v>
      </c>
      <c r="AQ114" s="47">
        <v>0</v>
      </c>
      <c r="AR114" s="47">
        <v>0</v>
      </c>
      <c r="AS114" s="47">
        <v>0</v>
      </c>
      <c r="AT114" s="47">
        <v>0</v>
      </c>
      <c r="AU114" s="47">
        <v>0</v>
      </c>
      <c r="AV114" s="47">
        <v>0</v>
      </c>
      <c r="AW114" s="47">
        <v>0</v>
      </c>
      <c r="AX114" s="47">
        <v>0</v>
      </c>
      <c r="AY114" s="47">
        <v>0</v>
      </c>
      <c r="AZ114" s="47">
        <v>0</v>
      </c>
      <c r="BA114" s="47">
        <v>0</v>
      </c>
      <c r="BB114" s="47">
        <v>0</v>
      </c>
      <c r="BC114" s="47">
        <v>0</v>
      </c>
      <c r="BD114" s="18"/>
      <c r="BF114" s="2"/>
    </row>
    <row r="115" spans="1:58" ht="47.25" x14ac:dyDescent="0.25">
      <c r="A115" s="35" t="s">
        <v>188</v>
      </c>
      <c r="B115" s="36" t="s">
        <v>189</v>
      </c>
      <c r="C115" s="37" t="s">
        <v>73</v>
      </c>
      <c r="D115" s="47">
        <v>0</v>
      </c>
      <c r="E115" s="47">
        <f t="shared" si="106"/>
        <v>0</v>
      </c>
      <c r="F115" s="47">
        <f t="shared" si="107"/>
        <v>0</v>
      </c>
      <c r="G115" s="47">
        <f t="shared" si="108"/>
        <v>0</v>
      </c>
      <c r="H115" s="47">
        <f t="shared" si="109"/>
        <v>0</v>
      </c>
      <c r="I115" s="47">
        <f t="shared" si="117"/>
        <v>0</v>
      </c>
      <c r="J115" s="47">
        <f t="shared" si="105"/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f t="shared" si="110"/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f t="shared" si="111"/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f t="shared" si="112"/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f t="shared" si="39"/>
        <v>0</v>
      </c>
      <c r="AF115" s="47">
        <f t="shared" si="40"/>
        <v>0</v>
      </c>
      <c r="AG115" s="47">
        <f t="shared" si="41"/>
        <v>0</v>
      </c>
      <c r="AH115" s="47">
        <f t="shared" si="42"/>
        <v>0</v>
      </c>
      <c r="AI115" s="47">
        <f t="shared" si="43"/>
        <v>0</v>
      </c>
      <c r="AJ115" s="47">
        <f t="shared" si="113"/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f t="shared" si="114"/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f t="shared" si="115"/>
        <v>0</v>
      </c>
      <c r="AU115" s="47">
        <v>0</v>
      </c>
      <c r="AV115" s="47">
        <v>0</v>
      </c>
      <c r="AW115" s="47">
        <v>0</v>
      </c>
      <c r="AX115" s="47">
        <v>0</v>
      </c>
      <c r="AY115" s="47">
        <f t="shared" si="116"/>
        <v>0</v>
      </c>
      <c r="AZ115" s="47">
        <v>0</v>
      </c>
      <c r="BA115" s="47">
        <v>0</v>
      </c>
      <c r="BB115" s="47">
        <v>0</v>
      </c>
      <c r="BC115" s="47">
        <v>0</v>
      </c>
      <c r="BD115" s="18"/>
      <c r="BF115" s="2"/>
    </row>
    <row r="116" spans="1:58" ht="31.5" x14ac:dyDescent="0.25">
      <c r="A116" s="35" t="s">
        <v>141</v>
      </c>
      <c r="B116" s="36" t="s">
        <v>142</v>
      </c>
      <c r="C116" s="37" t="s">
        <v>73</v>
      </c>
      <c r="D116" s="47">
        <v>0</v>
      </c>
      <c r="E116" s="47">
        <f>SUM(E117:E130)</f>
        <v>21.98864163969975</v>
      </c>
      <c r="F116" s="47">
        <f>SUM(F117:F130)</f>
        <v>0</v>
      </c>
      <c r="G116" s="47">
        <f>SUM(G117:G130)</f>
        <v>17.599571839999999</v>
      </c>
      <c r="H116" s="47">
        <f>SUM(H117:H130)</f>
        <v>0</v>
      </c>
      <c r="I116" s="47">
        <f>SUM(I117:I130)</f>
        <v>4.389069799699751</v>
      </c>
      <c r="J116" s="47">
        <f t="shared" si="105"/>
        <v>10.114036476844738</v>
      </c>
      <c r="K116" s="47">
        <f t="shared" ref="K116:BC116" si="118">SUM(K117:K130)</f>
        <v>0</v>
      </c>
      <c r="L116" s="47">
        <f t="shared" si="118"/>
        <v>5.7667220800000001</v>
      </c>
      <c r="M116" s="47">
        <f t="shared" si="118"/>
        <v>0</v>
      </c>
      <c r="N116" s="47">
        <f t="shared" si="118"/>
        <v>4.3473143968447383</v>
      </c>
      <c r="O116" s="47">
        <f t="shared" si="118"/>
        <v>11.874605162855016</v>
      </c>
      <c r="P116" s="47">
        <f t="shared" si="118"/>
        <v>0</v>
      </c>
      <c r="Q116" s="47">
        <f t="shared" si="118"/>
        <v>11.832849760000002</v>
      </c>
      <c r="R116" s="47">
        <f t="shared" si="118"/>
        <v>0</v>
      </c>
      <c r="S116" s="47">
        <f t="shared" si="118"/>
        <v>4.17554028550133E-2</v>
      </c>
      <c r="T116" s="47">
        <f t="shared" si="118"/>
        <v>0</v>
      </c>
      <c r="U116" s="47">
        <f t="shared" si="118"/>
        <v>0</v>
      </c>
      <c r="V116" s="47">
        <f t="shared" si="118"/>
        <v>0</v>
      </c>
      <c r="W116" s="47">
        <f t="shared" si="118"/>
        <v>0</v>
      </c>
      <c r="X116" s="47">
        <f t="shared" si="118"/>
        <v>0</v>
      </c>
      <c r="Y116" s="47">
        <f t="shared" si="118"/>
        <v>0</v>
      </c>
      <c r="Z116" s="47">
        <f t="shared" si="118"/>
        <v>0</v>
      </c>
      <c r="AA116" s="47">
        <f t="shared" si="118"/>
        <v>0</v>
      </c>
      <c r="AB116" s="47">
        <f t="shared" si="118"/>
        <v>0</v>
      </c>
      <c r="AC116" s="47">
        <f t="shared" si="118"/>
        <v>0</v>
      </c>
      <c r="AD116" s="47">
        <f t="shared" si="118"/>
        <v>0</v>
      </c>
      <c r="AE116" s="47">
        <f t="shared" si="118"/>
        <v>1.6119408</v>
      </c>
      <c r="AF116" s="47">
        <f t="shared" si="118"/>
        <v>0</v>
      </c>
      <c r="AG116" s="47">
        <f t="shared" si="118"/>
        <v>1.52471706</v>
      </c>
      <c r="AH116" s="47">
        <f t="shared" si="118"/>
        <v>0</v>
      </c>
      <c r="AI116" s="47">
        <f t="shared" si="118"/>
        <v>8.7223740000000008E-2</v>
      </c>
      <c r="AJ116" s="47">
        <f t="shared" si="118"/>
        <v>5.0739560000000003E-2</v>
      </c>
      <c r="AK116" s="47">
        <f t="shared" si="118"/>
        <v>0</v>
      </c>
      <c r="AL116" s="47">
        <f t="shared" si="118"/>
        <v>0</v>
      </c>
      <c r="AM116" s="47">
        <f t="shared" si="118"/>
        <v>0</v>
      </c>
      <c r="AN116" s="47">
        <f t="shared" si="118"/>
        <v>5.0739560000000003E-2</v>
      </c>
      <c r="AO116" s="47">
        <f t="shared" si="118"/>
        <v>1.5612012399999999</v>
      </c>
      <c r="AP116" s="47">
        <f t="shared" si="118"/>
        <v>0</v>
      </c>
      <c r="AQ116" s="47">
        <f t="shared" si="118"/>
        <v>1.52471706</v>
      </c>
      <c r="AR116" s="47">
        <f t="shared" si="118"/>
        <v>0</v>
      </c>
      <c r="AS116" s="47">
        <f t="shared" si="118"/>
        <v>3.6484180000000005E-2</v>
      </c>
      <c r="AT116" s="47">
        <f t="shared" si="118"/>
        <v>0</v>
      </c>
      <c r="AU116" s="47">
        <f t="shared" si="118"/>
        <v>0</v>
      </c>
      <c r="AV116" s="47">
        <f t="shared" si="118"/>
        <v>0</v>
      </c>
      <c r="AW116" s="47">
        <f t="shared" si="118"/>
        <v>0</v>
      </c>
      <c r="AX116" s="47">
        <f t="shared" si="118"/>
        <v>0</v>
      </c>
      <c r="AY116" s="47">
        <f t="shared" si="118"/>
        <v>0</v>
      </c>
      <c r="AZ116" s="47">
        <f t="shared" si="118"/>
        <v>0</v>
      </c>
      <c r="BA116" s="47">
        <f t="shared" si="118"/>
        <v>0</v>
      </c>
      <c r="BB116" s="47">
        <f t="shared" si="118"/>
        <v>0</v>
      </c>
      <c r="BC116" s="47">
        <f t="shared" si="118"/>
        <v>0</v>
      </c>
      <c r="BD116" s="18"/>
      <c r="BF116" s="2"/>
    </row>
    <row r="117" spans="1:58" ht="31.5" x14ac:dyDescent="0.25">
      <c r="A117" s="44" t="s">
        <v>190</v>
      </c>
      <c r="B117" s="66" t="s">
        <v>191</v>
      </c>
      <c r="C117" s="44" t="s">
        <v>143</v>
      </c>
      <c r="D117" s="62">
        <v>0</v>
      </c>
      <c r="E117" s="62">
        <f t="shared" ref="E117:E130" si="119">J117+O117+T117+Y117</f>
        <v>0.8406763599999999</v>
      </c>
      <c r="F117" s="62">
        <f t="shared" ref="F117:F130" si="120">K117+P117+U117+Z117</f>
        <v>0</v>
      </c>
      <c r="G117" s="62">
        <f t="shared" ref="G117:G130" si="121">L117+Q117+V117+AA117</f>
        <v>0.8406763599999999</v>
      </c>
      <c r="H117" s="62">
        <f t="shared" ref="H117:H130" si="122">M117+R117+W117+AB117</f>
        <v>0</v>
      </c>
      <c r="I117" s="62">
        <f t="shared" ref="I117:I130" si="123">N117+S117+X117+AC117</f>
        <v>0</v>
      </c>
      <c r="J117" s="62">
        <f t="shared" si="105"/>
        <v>0</v>
      </c>
      <c r="K117" s="62">
        <v>0</v>
      </c>
      <c r="L117" s="62">
        <v>0</v>
      </c>
      <c r="M117" s="62">
        <v>0</v>
      </c>
      <c r="N117" s="65">
        <v>0</v>
      </c>
      <c r="O117" s="62">
        <f t="shared" ref="O117:O130" si="124">SUM(P117:S117)</f>
        <v>0.8406763599999999</v>
      </c>
      <c r="P117" s="62">
        <v>0</v>
      </c>
      <c r="Q117" s="62">
        <v>0.8406763599999999</v>
      </c>
      <c r="R117" s="62">
        <v>0</v>
      </c>
      <c r="S117" s="62">
        <f>VLOOKUP(B117,[1]TDSheet!$B$80:$M$127,12,FALSE)/1000</f>
        <v>0</v>
      </c>
      <c r="T117" s="62">
        <f t="shared" ref="T117:T130" si="125">SUM(U117:X117)</f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f t="shared" si="112"/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f t="shared" ref="AE117:AE130" si="126">AJ117+AO117+AT117+AY117</f>
        <v>0</v>
      </c>
      <c r="AF117" s="62">
        <f t="shared" ref="AF117:AF130" si="127">AK117+AP117+AU117+AZ117</f>
        <v>0</v>
      </c>
      <c r="AG117" s="62">
        <f t="shared" ref="AG117:AG130" si="128">AL117+AQ117+AV117+BA117</f>
        <v>0</v>
      </c>
      <c r="AH117" s="62">
        <f t="shared" ref="AH117:AH130" si="129">AM117+AR117+AW117+BB117</f>
        <v>0</v>
      </c>
      <c r="AI117" s="62">
        <f t="shared" ref="AI117:AI130" si="130">AN117+AS117+AX117+BC117</f>
        <v>0</v>
      </c>
      <c r="AJ117" s="62">
        <f t="shared" ref="AJ117:AJ130" si="131">SUM(AK117:AN117)</f>
        <v>0</v>
      </c>
      <c r="AK117" s="62">
        <v>0</v>
      </c>
      <c r="AL117" s="62">
        <v>0</v>
      </c>
      <c r="AM117" s="62">
        <v>0</v>
      </c>
      <c r="AN117" s="62">
        <v>0</v>
      </c>
      <c r="AO117" s="62">
        <f t="shared" ref="AO117:AO130" si="132">SUM(AP117:AS117)</f>
        <v>0</v>
      </c>
      <c r="AP117" s="62">
        <v>0</v>
      </c>
      <c r="AQ117" s="62">
        <v>0</v>
      </c>
      <c r="AR117" s="62">
        <v>0</v>
      </c>
      <c r="AS117" s="62">
        <v>0</v>
      </c>
      <c r="AT117" s="62">
        <f t="shared" ref="AT117:AT130" si="133">SUM(AU117:AX117)</f>
        <v>0</v>
      </c>
      <c r="AU117" s="62">
        <v>0</v>
      </c>
      <c r="AV117" s="62">
        <v>0</v>
      </c>
      <c r="AW117" s="62">
        <v>0</v>
      </c>
      <c r="AX117" s="62">
        <v>0</v>
      </c>
      <c r="AY117" s="62">
        <f t="shared" ref="AY117:AY130" si="134">SUM(AZ117:BC117)</f>
        <v>0</v>
      </c>
      <c r="AZ117" s="62">
        <v>0</v>
      </c>
      <c r="BA117" s="62">
        <v>0</v>
      </c>
      <c r="BB117" s="62">
        <v>0</v>
      </c>
      <c r="BC117" s="62">
        <v>0</v>
      </c>
      <c r="BD117" s="18"/>
      <c r="BE117" s="24"/>
      <c r="BF117" s="2"/>
    </row>
    <row r="118" spans="1:58" ht="63" x14ac:dyDescent="0.25">
      <c r="A118" s="44" t="s">
        <v>190</v>
      </c>
      <c r="B118" s="66" t="s">
        <v>206</v>
      </c>
      <c r="C118" s="44" t="s">
        <v>143</v>
      </c>
      <c r="D118" s="62">
        <v>0</v>
      </c>
      <c r="E118" s="62">
        <f t="shared" si="119"/>
        <v>4.24528807</v>
      </c>
      <c r="F118" s="62">
        <f t="shared" si="120"/>
        <v>0</v>
      </c>
      <c r="G118" s="62">
        <f t="shared" si="121"/>
        <v>4.24528807</v>
      </c>
      <c r="H118" s="62">
        <f t="shared" si="122"/>
        <v>0</v>
      </c>
      <c r="I118" s="62">
        <f t="shared" si="123"/>
        <v>0</v>
      </c>
      <c r="J118" s="62">
        <f t="shared" si="105"/>
        <v>1.6981152400000001</v>
      </c>
      <c r="K118" s="62">
        <v>0</v>
      </c>
      <c r="L118" s="62">
        <v>1.6981152400000001</v>
      </c>
      <c r="M118" s="62">
        <v>0</v>
      </c>
      <c r="N118" s="65">
        <v>0</v>
      </c>
      <c r="O118" s="62">
        <f t="shared" si="124"/>
        <v>2.5471728300000001</v>
      </c>
      <c r="P118" s="62">
        <v>0</v>
      </c>
      <c r="Q118" s="62">
        <v>2.5471728300000001</v>
      </c>
      <c r="R118" s="62">
        <v>0</v>
      </c>
      <c r="S118" s="62">
        <f>VLOOKUP(B118,[1]TDSheet!$B$80:$M$127,12,FALSE)/1000</f>
        <v>0</v>
      </c>
      <c r="T118" s="62">
        <f t="shared" si="125"/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f t="shared" si="112"/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f t="shared" si="126"/>
        <v>0.44142519000000002</v>
      </c>
      <c r="AF118" s="62">
        <f t="shared" si="127"/>
        <v>0</v>
      </c>
      <c r="AG118" s="62">
        <f t="shared" si="128"/>
        <v>0.44142519000000002</v>
      </c>
      <c r="AH118" s="62">
        <f t="shared" si="129"/>
        <v>0</v>
      </c>
      <c r="AI118" s="62">
        <f t="shared" si="130"/>
        <v>0</v>
      </c>
      <c r="AJ118" s="62">
        <f t="shared" si="131"/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f t="shared" si="132"/>
        <v>0.44142519000000002</v>
      </c>
      <c r="AP118" s="62">
        <v>0</v>
      </c>
      <c r="AQ118" s="62">
        <v>0.44142519000000002</v>
      </c>
      <c r="AR118" s="62">
        <v>0</v>
      </c>
      <c r="AS118" s="62">
        <v>0</v>
      </c>
      <c r="AT118" s="62">
        <f t="shared" si="133"/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f t="shared" si="134"/>
        <v>0</v>
      </c>
      <c r="AZ118" s="62">
        <v>0</v>
      </c>
      <c r="BA118" s="62">
        <v>0</v>
      </c>
      <c r="BB118" s="62">
        <v>0</v>
      </c>
      <c r="BC118" s="62">
        <v>0</v>
      </c>
      <c r="BD118" s="18"/>
      <c r="BE118" s="24"/>
      <c r="BF118" s="2"/>
    </row>
    <row r="119" spans="1:58" ht="31.5" x14ac:dyDescent="0.25">
      <c r="A119" s="44" t="s">
        <v>190</v>
      </c>
      <c r="B119" s="66" t="s">
        <v>207</v>
      </c>
      <c r="C119" s="44" t="s">
        <v>143</v>
      </c>
      <c r="D119" s="62">
        <v>0</v>
      </c>
      <c r="E119" s="62">
        <f t="shared" si="119"/>
        <v>1.7166225400000001</v>
      </c>
      <c r="F119" s="62">
        <f t="shared" si="120"/>
        <v>0</v>
      </c>
      <c r="G119" s="62">
        <f t="shared" si="121"/>
        <v>1.7166225400000001</v>
      </c>
      <c r="H119" s="62">
        <f t="shared" si="122"/>
        <v>0</v>
      </c>
      <c r="I119" s="62">
        <f t="shared" si="123"/>
        <v>0</v>
      </c>
      <c r="J119" s="62">
        <f t="shared" si="105"/>
        <v>0</v>
      </c>
      <c r="K119" s="62">
        <v>0</v>
      </c>
      <c r="L119" s="62">
        <v>0</v>
      </c>
      <c r="M119" s="62">
        <v>0</v>
      </c>
      <c r="N119" s="65">
        <v>0</v>
      </c>
      <c r="O119" s="62">
        <f t="shared" si="124"/>
        <v>1.7166225400000001</v>
      </c>
      <c r="P119" s="62">
        <v>0</v>
      </c>
      <c r="Q119" s="62">
        <v>1.7166225400000001</v>
      </c>
      <c r="R119" s="62">
        <v>0</v>
      </c>
      <c r="S119" s="62">
        <f>VLOOKUP(B119,[1]TDSheet!$B$80:$M$127,12,FALSE)/1000</f>
        <v>0</v>
      </c>
      <c r="T119" s="62">
        <f t="shared" si="125"/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f t="shared" ref="Y119:Y122" si="135">SUM(Z119:AC119)</f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f t="shared" si="126"/>
        <v>1.08329187</v>
      </c>
      <c r="AF119" s="62">
        <f t="shared" si="127"/>
        <v>0</v>
      </c>
      <c r="AG119" s="62">
        <f t="shared" si="128"/>
        <v>1.08329187</v>
      </c>
      <c r="AH119" s="62">
        <f t="shared" si="129"/>
        <v>0</v>
      </c>
      <c r="AI119" s="62">
        <f t="shared" si="130"/>
        <v>0</v>
      </c>
      <c r="AJ119" s="62">
        <f t="shared" si="131"/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f t="shared" si="132"/>
        <v>1.08329187</v>
      </c>
      <c r="AP119" s="62">
        <v>0</v>
      </c>
      <c r="AQ119" s="62">
        <v>1.08329187</v>
      </c>
      <c r="AR119" s="62">
        <v>0</v>
      </c>
      <c r="AS119" s="62">
        <v>0</v>
      </c>
      <c r="AT119" s="62">
        <f t="shared" si="133"/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f t="shared" si="134"/>
        <v>0</v>
      </c>
      <c r="AZ119" s="62">
        <v>0</v>
      </c>
      <c r="BA119" s="62">
        <v>0</v>
      </c>
      <c r="BB119" s="62">
        <v>0</v>
      </c>
      <c r="BC119" s="62">
        <v>0</v>
      </c>
      <c r="BD119" s="18"/>
      <c r="BE119" s="24"/>
      <c r="BF119" s="2"/>
    </row>
    <row r="120" spans="1:58" ht="31.5" x14ac:dyDescent="0.25">
      <c r="A120" s="44" t="s">
        <v>190</v>
      </c>
      <c r="B120" s="66" t="s">
        <v>208</v>
      </c>
      <c r="C120" s="44" t="s">
        <v>143</v>
      </c>
      <c r="D120" s="62">
        <v>0</v>
      </c>
      <c r="E120" s="62">
        <f t="shared" si="119"/>
        <v>0.66571632999999997</v>
      </c>
      <c r="F120" s="62">
        <f t="shared" si="120"/>
        <v>0</v>
      </c>
      <c r="G120" s="62">
        <f t="shared" si="121"/>
        <v>0.66571632999999997</v>
      </c>
      <c r="H120" s="62">
        <f t="shared" si="122"/>
        <v>0</v>
      </c>
      <c r="I120" s="62">
        <f t="shared" si="123"/>
        <v>0</v>
      </c>
      <c r="J120" s="62">
        <f t="shared" si="105"/>
        <v>0</v>
      </c>
      <c r="K120" s="62">
        <v>0</v>
      </c>
      <c r="L120" s="62">
        <v>0</v>
      </c>
      <c r="M120" s="62">
        <v>0</v>
      </c>
      <c r="N120" s="65">
        <v>0</v>
      </c>
      <c r="O120" s="62">
        <f t="shared" si="124"/>
        <v>0.66571632999999997</v>
      </c>
      <c r="P120" s="62">
        <v>0</v>
      </c>
      <c r="Q120" s="62">
        <v>0.66571632999999997</v>
      </c>
      <c r="R120" s="62">
        <v>0</v>
      </c>
      <c r="S120" s="62">
        <f>VLOOKUP(B120,[1]TDSheet!$B$80:$M$127,12,FALSE)/1000</f>
        <v>0</v>
      </c>
      <c r="T120" s="62">
        <f t="shared" si="125"/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f t="shared" si="135"/>
        <v>0</v>
      </c>
      <c r="Z120" s="62">
        <v>0</v>
      </c>
      <c r="AA120" s="62">
        <v>0</v>
      </c>
      <c r="AB120" s="62">
        <v>0</v>
      </c>
      <c r="AC120" s="62">
        <v>0</v>
      </c>
      <c r="AD120" s="62">
        <v>0</v>
      </c>
      <c r="AE120" s="62">
        <f t="shared" si="126"/>
        <v>0</v>
      </c>
      <c r="AF120" s="62">
        <f t="shared" si="127"/>
        <v>0</v>
      </c>
      <c r="AG120" s="62">
        <f t="shared" si="128"/>
        <v>0</v>
      </c>
      <c r="AH120" s="62">
        <f t="shared" si="129"/>
        <v>0</v>
      </c>
      <c r="AI120" s="62">
        <f t="shared" si="130"/>
        <v>0</v>
      </c>
      <c r="AJ120" s="62">
        <f t="shared" si="131"/>
        <v>0</v>
      </c>
      <c r="AK120" s="62">
        <v>0</v>
      </c>
      <c r="AL120" s="62">
        <v>0</v>
      </c>
      <c r="AM120" s="62">
        <v>0</v>
      </c>
      <c r="AN120" s="62">
        <v>0</v>
      </c>
      <c r="AO120" s="62">
        <f t="shared" si="132"/>
        <v>0</v>
      </c>
      <c r="AP120" s="62">
        <v>0</v>
      </c>
      <c r="AQ120" s="62">
        <v>0</v>
      </c>
      <c r="AR120" s="62">
        <v>0</v>
      </c>
      <c r="AS120" s="62">
        <v>0</v>
      </c>
      <c r="AT120" s="62">
        <f t="shared" si="133"/>
        <v>0</v>
      </c>
      <c r="AU120" s="62">
        <v>0</v>
      </c>
      <c r="AV120" s="62">
        <v>0</v>
      </c>
      <c r="AW120" s="62">
        <v>0</v>
      </c>
      <c r="AX120" s="62">
        <v>0</v>
      </c>
      <c r="AY120" s="62">
        <f t="shared" si="134"/>
        <v>0</v>
      </c>
      <c r="AZ120" s="62">
        <v>0</v>
      </c>
      <c r="BA120" s="62">
        <v>0</v>
      </c>
      <c r="BB120" s="62">
        <v>0</v>
      </c>
      <c r="BC120" s="62">
        <v>0</v>
      </c>
      <c r="BD120" s="18"/>
      <c r="BE120" s="24"/>
      <c r="BF120" s="2"/>
    </row>
    <row r="121" spans="1:58" ht="63" x14ac:dyDescent="0.25">
      <c r="A121" s="44" t="s">
        <v>190</v>
      </c>
      <c r="B121" s="66" t="s">
        <v>209</v>
      </c>
      <c r="C121" s="44" t="s">
        <v>143</v>
      </c>
      <c r="D121" s="62">
        <v>0</v>
      </c>
      <c r="E121" s="62">
        <f t="shared" si="119"/>
        <v>0</v>
      </c>
      <c r="F121" s="62">
        <f t="shared" si="120"/>
        <v>0</v>
      </c>
      <c r="G121" s="62">
        <f t="shared" si="121"/>
        <v>0</v>
      </c>
      <c r="H121" s="62">
        <f t="shared" si="122"/>
        <v>0</v>
      </c>
      <c r="I121" s="62">
        <f t="shared" si="123"/>
        <v>0</v>
      </c>
      <c r="J121" s="62">
        <f t="shared" si="105"/>
        <v>0</v>
      </c>
      <c r="K121" s="62">
        <v>0</v>
      </c>
      <c r="L121" s="62">
        <v>0</v>
      </c>
      <c r="M121" s="62">
        <v>0</v>
      </c>
      <c r="N121" s="65">
        <v>0</v>
      </c>
      <c r="O121" s="62">
        <f t="shared" si="124"/>
        <v>0</v>
      </c>
      <c r="P121" s="62">
        <v>0</v>
      </c>
      <c r="Q121" s="62">
        <v>0</v>
      </c>
      <c r="R121" s="62">
        <v>0</v>
      </c>
      <c r="S121" s="62">
        <f>VLOOKUP(B121,[1]TDSheet!$B$80:$M$127,12,FALSE)/1000</f>
        <v>0</v>
      </c>
      <c r="T121" s="62">
        <f t="shared" si="125"/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f t="shared" si="135"/>
        <v>0</v>
      </c>
      <c r="Z121" s="62">
        <v>0</v>
      </c>
      <c r="AA121" s="62">
        <v>0</v>
      </c>
      <c r="AB121" s="62">
        <v>0</v>
      </c>
      <c r="AC121" s="62">
        <v>0</v>
      </c>
      <c r="AD121" s="62">
        <v>0</v>
      </c>
      <c r="AE121" s="62">
        <f t="shared" si="126"/>
        <v>0</v>
      </c>
      <c r="AF121" s="62">
        <f t="shared" si="127"/>
        <v>0</v>
      </c>
      <c r="AG121" s="62">
        <f t="shared" si="128"/>
        <v>0</v>
      </c>
      <c r="AH121" s="62">
        <f t="shared" si="129"/>
        <v>0</v>
      </c>
      <c r="AI121" s="62">
        <f t="shared" si="130"/>
        <v>0</v>
      </c>
      <c r="AJ121" s="62">
        <f t="shared" si="131"/>
        <v>0</v>
      </c>
      <c r="AK121" s="62">
        <v>0</v>
      </c>
      <c r="AL121" s="62">
        <v>0</v>
      </c>
      <c r="AM121" s="62">
        <v>0</v>
      </c>
      <c r="AN121" s="62">
        <v>0</v>
      </c>
      <c r="AO121" s="62">
        <f t="shared" si="132"/>
        <v>0</v>
      </c>
      <c r="AP121" s="62">
        <v>0</v>
      </c>
      <c r="AQ121" s="62">
        <v>0</v>
      </c>
      <c r="AR121" s="62">
        <v>0</v>
      </c>
      <c r="AS121" s="62">
        <v>0</v>
      </c>
      <c r="AT121" s="62">
        <f t="shared" si="133"/>
        <v>0</v>
      </c>
      <c r="AU121" s="62">
        <v>0</v>
      </c>
      <c r="AV121" s="62">
        <v>0</v>
      </c>
      <c r="AW121" s="62">
        <v>0</v>
      </c>
      <c r="AX121" s="62">
        <v>0</v>
      </c>
      <c r="AY121" s="62">
        <f t="shared" si="134"/>
        <v>0</v>
      </c>
      <c r="AZ121" s="62">
        <v>0</v>
      </c>
      <c r="BA121" s="62">
        <v>0</v>
      </c>
      <c r="BB121" s="62">
        <v>0</v>
      </c>
      <c r="BC121" s="62">
        <v>0</v>
      </c>
      <c r="BD121" s="18"/>
      <c r="BE121" s="24"/>
      <c r="BF121" s="2"/>
    </row>
    <row r="122" spans="1:58" ht="63" x14ac:dyDescent="0.25">
      <c r="A122" s="44" t="s">
        <v>190</v>
      </c>
      <c r="B122" s="66" t="s">
        <v>210</v>
      </c>
      <c r="C122" s="44" t="s">
        <v>143</v>
      </c>
      <c r="D122" s="62">
        <v>0</v>
      </c>
      <c r="E122" s="62">
        <f t="shared" si="119"/>
        <v>4.6117411200000005</v>
      </c>
      <c r="F122" s="62">
        <f t="shared" si="120"/>
        <v>0</v>
      </c>
      <c r="G122" s="62">
        <f t="shared" si="121"/>
        <v>4.6117411200000005</v>
      </c>
      <c r="H122" s="62">
        <f t="shared" si="122"/>
        <v>0</v>
      </c>
      <c r="I122" s="62">
        <f t="shared" si="123"/>
        <v>0</v>
      </c>
      <c r="J122" s="62">
        <f t="shared" si="105"/>
        <v>1.84469656</v>
      </c>
      <c r="K122" s="62">
        <v>0</v>
      </c>
      <c r="L122" s="62">
        <v>1.84469656</v>
      </c>
      <c r="M122" s="62">
        <v>0</v>
      </c>
      <c r="N122" s="65">
        <v>0</v>
      </c>
      <c r="O122" s="62">
        <f t="shared" si="124"/>
        <v>2.7670445600000004</v>
      </c>
      <c r="P122" s="62">
        <v>0</v>
      </c>
      <c r="Q122" s="62">
        <v>2.7670445600000004</v>
      </c>
      <c r="R122" s="62">
        <v>0</v>
      </c>
      <c r="S122" s="62">
        <f>VLOOKUP(B122,[1]TDSheet!$B$80:$M$127,12,FALSE)/1000</f>
        <v>0</v>
      </c>
      <c r="T122" s="62">
        <f t="shared" si="125"/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f t="shared" si="135"/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f t="shared" si="126"/>
        <v>0</v>
      </c>
      <c r="AF122" s="62">
        <f t="shared" si="127"/>
        <v>0</v>
      </c>
      <c r="AG122" s="62">
        <f t="shared" si="128"/>
        <v>0</v>
      </c>
      <c r="AH122" s="62">
        <f t="shared" si="129"/>
        <v>0</v>
      </c>
      <c r="AI122" s="62">
        <f t="shared" si="130"/>
        <v>0</v>
      </c>
      <c r="AJ122" s="62">
        <f t="shared" si="131"/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f t="shared" si="132"/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f t="shared" si="133"/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f t="shared" si="134"/>
        <v>0</v>
      </c>
      <c r="AZ122" s="62">
        <v>0</v>
      </c>
      <c r="BA122" s="62">
        <v>0</v>
      </c>
      <c r="BB122" s="62">
        <v>0</v>
      </c>
      <c r="BC122" s="62">
        <v>0</v>
      </c>
      <c r="BD122" s="18"/>
      <c r="BE122" s="24"/>
      <c r="BF122" s="2"/>
    </row>
    <row r="123" spans="1:58" ht="63" x14ac:dyDescent="0.25">
      <c r="A123" s="44" t="s">
        <v>190</v>
      </c>
      <c r="B123" s="66" t="s">
        <v>211</v>
      </c>
      <c r="C123" s="44" t="s">
        <v>143</v>
      </c>
      <c r="D123" s="62">
        <v>0</v>
      </c>
      <c r="E123" s="62">
        <f t="shared" si="119"/>
        <v>4.6117411200000005</v>
      </c>
      <c r="F123" s="62">
        <f t="shared" si="120"/>
        <v>0</v>
      </c>
      <c r="G123" s="62">
        <f t="shared" si="121"/>
        <v>4.6117411200000005</v>
      </c>
      <c r="H123" s="62">
        <f t="shared" si="122"/>
        <v>0</v>
      </c>
      <c r="I123" s="62">
        <f t="shared" si="123"/>
        <v>0</v>
      </c>
      <c r="J123" s="62">
        <f t="shared" si="105"/>
        <v>1.84469656</v>
      </c>
      <c r="K123" s="62">
        <v>0</v>
      </c>
      <c r="L123" s="62">
        <v>1.84469656</v>
      </c>
      <c r="M123" s="62">
        <v>0</v>
      </c>
      <c r="N123" s="65">
        <v>0</v>
      </c>
      <c r="O123" s="62">
        <f t="shared" si="124"/>
        <v>2.7670445600000004</v>
      </c>
      <c r="P123" s="62">
        <v>0</v>
      </c>
      <c r="Q123" s="62">
        <v>2.7670445600000004</v>
      </c>
      <c r="R123" s="62">
        <v>0</v>
      </c>
      <c r="S123" s="62">
        <f>VLOOKUP(B123,[1]TDSheet!$B$80:$M$127,12,FALSE)/1000</f>
        <v>0</v>
      </c>
      <c r="T123" s="62">
        <f t="shared" si="125"/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f t="shared" si="112"/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f t="shared" si="126"/>
        <v>0</v>
      </c>
      <c r="AF123" s="62">
        <f t="shared" si="127"/>
        <v>0</v>
      </c>
      <c r="AG123" s="62">
        <f t="shared" si="128"/>
        <v>0</v>
      </c>
      <c r="AH123" s="62">
        <f t="shared" si="129"/>
        <v>0</v>
      </c>
      <c r="AI123" s="62">
        <f t="shared" si="130"/>
        <v>0</v>
      </c>
      <c r="AJ123" s="62">
        <f t="shared" si="131"/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f t="shared" si="132"/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f t="shared" si="133"/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f t="shared" si="134"/>
        <v>0</v>
      </c>
      <c r="AZ123" s="62">
        <v>0</v>
      </c>
      <c r="BA123" s="62">
        <v>0</v>
      </c>
      <c r="BB123" s="62">
        <v>0</v>
      </c>
      <c r="BC123" s="62">
        <v>0</v>
      </c>
      <c r="BD123" s="18"/>
      <c r="BE123" s="24"/>
      <c r="BF123" s="2"/>
    </row>
    <row r="124" spans="1:58" ht="31.5" x14ac:dyDescent="0.25">
      <c r="A124" s="44" t="s">
        <v>190</v>
      </c>
      <c r="B124" s="66" t="s">
        <v>212</v>
      </c>
      <c r="C124" s="44" t="s">
        <v>143</v>
      </c>
      <c r="D124" s="62">
        <v>0</v>
      </c>
      <c r="E124" s="62">
        <f t="shared" si="119"/>
        <v>0</v>
      </c>
      <c r="F124" s="62">
        <f t="shared" si="120"/>
        <v>0</v>
      </c>
      <c r="G124" s="62">
        <f t="shared" si="121"/>
        <v>0</v>
      </c>
      <c r="H124" s="62">
        <f t="shared" si="122"/>
        <v>0</v>
      </c>
      <c r="I124" s="62">
        <f t="shared" si="123"/>
        <v>0</v>
      </c>
      <c r="J124" s="62">
        <f t="shared" si="105"/>
        <v>0</v>
      </c>
      <c r="K124" s="62">
        <v>0</v>
      </c>
      <c r="L124" s="62">
        <v>0</v>
      </c>
      <c r="M124" s="62">
        <v>0</v>
      </c>
      <c r="N124" s="65">
        <v>0</v>
      </c>
      <c r="O124" s="62">
        <f t="shared" si="124"/>
        <v>0</v>
      </c>
      <c r="P124" s="62">
        <v>0</v>
      </c>
      <c r="Q124" s="62">
        <v>0</v>
      </c>
      <c r="R124" s="62">
        <v>0</v>
      </c>
      <c r="S124" s="62">
        <f>VLOOKUP(B124,[1]TDSheet!$B$80:$M$127,12,FALSE)/1000</f>
        <v>0</v>
      </c>
      <c r="T124" s="62">
        <f t="shared" si="125"/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f t="shared" si="112"/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f t="shared" si="126"/>
        <v>0</v>
      </c>
      <c r="AF124" s="62">
        <f t="shared" si="127"/>
        <v>0</v>
      </c>
      <c r="AG124" s="62">
        <f t="shared" si="128"/>
        <v>0</v>
      </c>
      <c r="AH124" s="62">
        <f t="shared" si="129"/>
        <v>0</v>
      </c>
      <c r="AI124" s="62">
        <f t="shared" si="130"/>
        <v>0</v>
      </c>
      <c r="AJ124" s="62">
        <f t="shared" si="131"/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f t="shared" si="132"/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f t="shared" si="133"/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f t="shared" si="134"/>
        <v>0</v>
      </c>
      <c r="AZ124" s="62">
        <v>0</v>
      </c>
      <c r="BA124" s="62">
        <v>0</v>
      </c>
      <c r="BB124" s="62">
        <v>0</v>
      </c>
      <c r="BC124" s="62">
        <v>0</v>
      </c>
      <c r="BD124" s="18"/>
      <c r="BE124" s="24"/>
      <c r="BF124" s="2"/>
    </row>
    <row r="125" spans="1:58" ht="63" x14ac:dyDescent="0.25">
      <c r="A125" s="44" t="s">
        <v>190</v>
      </c>
      <c r="B125" s="66" t="s">
        <v>213</v>
      </c>
      <c r="C125" s="44" t="s">
        <v>143</v>
      </c>
      <c r="D125" s="62">
        <v>0</v>
      </c>
      <c r="E125" s="62">
        <f t="shared" si="119"/>
        <v>0</v>
      </c>
      <c r="F125" s="62">
        <f t="shared" si="120"/>
        <v>0</v>
      </c>
      <c r="G125" s="62">
        <f t="shared" si="121"/>
        <v>0</v>
      </c>
      <c r="H125" s="62">
        <f t="shared" si="122"/>
        <v>0</v>
      </c>
      <c r="I125" s="62">
        <f t="shared" si="123"/>
        <v>0</v>
      </c>
      <c r="J125" s="62">
        <f t="shared" si="105"/>
        <v>0</v>
      </c>
      <c r="K125" s="62">
        <v>0</v>
      </c>
      <c r="L125" s="62">
        <v>0</v>
      </c>
      <c r="M125" s="62">
        <v>0</v>
      </c>
      <c r="N125" s="65">
        <v>0</v>
      </c>
      <c r="O125" s="62">
        <f t="shared" si="124"/>
        <v>0</v>
      </c>
      <c r="P125" s="62">
        <v>0</v>
      </c>
      <c r="Q125" s="62">
        <v>0</v>
      </c>
      <c r="R125" s="62">
        <v>0</v>
      </c>
      <c r="S125" s="62">
        <f>VLOOKUP(B125,[1]TDSheet!$B$80:$M$127,12,FALSE)/1000</f>
        <v>0</v>
      </c>
      <c r="T125" s="62">
        <f t="shared" si="125"/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f t="shared" si="112"/>
        <v>0</v>
      </c>
      <c r="Z125" s="62">
        <v>0</v>
      </c>
      <c r="AA125" s="62">
        <v>0</v>
      </c>
      <c r="AB125" s="62">
        <v>0</v>
      </c>
      <c r="AC125" s="62">
        <v>0</v>
      </c>
      <c r="AD125" s="62">
        <v>0</v>
      </c>
      <c r="AE125" s="62">
        <f t="shared" si="126"/>
        <v>0</v>
      </c>
      <c r="AF125" s="62">
        <f t="shared" si="127"/>
        <v>0</v>
      </c>
      <c r="AG125" s="62">
        <f t="shared" si="128"/>
        <v>0</v>
      </c>
      <c r="AH125" s="62">
        <f t="shared" si="129"/>
        <v>0</v>
      </c>
      <c r="AI125" s="62">
        <f t="shared" si="130"/>
        <v>0</v>
      </c>
      <c r="AJ125" s="62">
        <f t="shared" si="131"/>
        <v>0</v>
      </c>
      <c r="AK125" s="62">
        <v>0</v>
      </c>
      <c r="AL125" s="62">
        <v>0</v>
      </c>
      <c r="AM125" s="62">
        <v>0</v>
      </c>
      <c r="AN125" s="62">
        <v>0</v>
      </c>
      <c r="AO125" s="62">
        <f t="shared" si="132"/>
        <v>0</v>
      </c>
      <c r="AP125" s="62">
        <v>0</v>
      </c>
      <c r="AQ125" s="62">
        <v>0</v>
      </c>
      <c r="AR125" s="62">
        <v>0</v>
      </c>
      <c r="AS125" s="62">
        <v>0</v>
      </c>
      <c r="AT125" s="62">
        <f t="shared" si="133"/>
        <v>0</v>
      </c>
      <c r="AU125" s="62">
        <v>0</v>
      </c>
      <c r="AV125" s="62">
        <v>0</v>
      </c>
      <c r="AW125" s="62">
        <v>0</v>
      </c>
      <c r="AX125" s="62">
        <v>0</v>
      </c>
      <c r="AY125" s="62">
        <f t="shared" si="134"/>
        <v>0</v>
      </c>
      <c r="AZ125" s="62">
        <v>0</v>
      </c>
      <c r="BA125" s="62">
        <v>0</v>
      </c>
      <c r="BB125" s="62">
        <v>0</v>
      </c>
      <c r="BC125" s="62">
        <v>0</v>
      </c>
      <c r="BD125" s="18"/>
      <c r="BE125" s="24"/>
      <c r="BF125" s="2"/>
    </row>
    <row r="126" spans="1:58" ht="31.5" x14ac:dyDescent="0.25">
      <c r="A126" s="44" t="s">
        <v>190</v>
      </c>
      <c r="B126" s="66" t="s">
        <v>192</v>
      </c>
      <c r="C126" s="44" t="s">
        <v>143</v>
      </c>
      <c r="D126" s="62">
        <v>0</v>
      </c>
      <c r="E126" s="62">
        <f t="shared" si="119"/>
        <v>0</v>
      </c>
      <c r="F126" s="62">
        <f t="shared" si="120"/>
        <v>0</v>
      </c>
      <c r="G126" s="62">
        <f t="shared" si="121"/>
        <v>0</v>
      </c>
      <c r="H126" s="62">
        <f t="shared" si="122"/>
        <v>0</v>
      </c>
      <c r="I126" s="62">
        <f t="shared" si="123"/>
        <v>0</v>
      </c>
      <c r="J126" s="62">
        <f t="shared" si="105"/>
        <v>0</v>
      </c>
      <c r="K126" s="62">
        <v>0</v>
      </c>
      <c r="L126" s="62">
        <v>0</v>
      </c>
      <c r="M126" s="62">
        <v>0</v>
      </c>
      <c r="N126" s="65">
        <v>0</v>
      </c>
      <c r="O126" s="62">
        <f t="shared" si="124"/>
        <v>0</v>
      </c>
      <c r="P126" s="62">
        <v>0</v>
      </c>
      <c r="Q126" s="62">
        <v>0</v>
      </c>
      <c r="R126" s="62">
        <v>0</v>
      </c>
      <c r="S126" s="62">
        <f>VLOOKUP(B126,[1]TDSheet!$B$80:$M$127,12,FALSE)/1000</f>
        <v>0</v>
      </c>
      <c r="T126" s="62">
        <f t="shared" si="125"/>
        <v>0</v>
      </c>
      <c r="U126" s="62">
        <v>0</v>
      </c>
      <c r="V126" s="62">
        <v>0</v>
      </c>
      <c r="W126" s="62">
        <v>0</v>
      </c>
      <c r="X126" s="62">
        <v>0</v>
      </c>
      <c r="Y126" s="62">
        <f t="shared" si="112"/>
        <v>0</v>
      </c>
      <c r="Z126" s="62">
        <v>0</v>
      </c>
      <c r="AA126" s="62">
        <v>0</v>
      </c>
      <c r="AB126" s="62">
        <v>0</v>
      </c>
      <c r="AC126" s="62">
        <v>0</v>
      </c>
      <c r="AD126" s="62">
        <v>0</v>
      </c>
      <c r="AE126" s="62">
        <f t="shared" si="126"/>
        <v>0</v>
      </c>
      <c r="AF126" s="62">
        <f t="shared" si="127"/>
        <v>0</v>
      </c>
      <c r="AG126" s="62">
        <f t="shared" si="128"/>
        <v>0</v>
      </c>
      <c r="AH126" s="62">
        <f t="shared" si="129"/>
        <v>0</v>
      </c>
      <c r="AI126" s="62">
        <f t="shared" si="130"/>
        <v>0</v>
      </c>
      <c r="AJ126" s="62">
        <f t="shared" si="131"/>
        <v>0</v>
      </c>
      <c r="AK126" s="62">
        <v>0</v>
      </c>
      <c r="AL126" s="62">
        <v>0</v>
      </c>
      <c r="AM126" s="62">
        <v>0</v>
      </c>
      <c r="AN126" s="62">
        <v>0</v>
      </c>
      <c r="AO126" s="62">
        <f t="shared" si="132"/>
        <v>0</v>
      </c>
      <c r="AP126" s="62">
        <v>0</v>
      </c>
      <c r="AQ126" s="62">
        <v>0</v>
      </c>
      <c r="AR126" s="62">
        <v>0</v>
      </c>
      <c r="AS126" s="62">
        <v>0</v>
      </c>
      <c r="AT126" s="62">
        <f t="shared" si="133"/>
        <v>0</v>
      </c>
      <c r="AU126" s="62">
        <v>0</v>
      </c>
      <c r="AV126" s="62">
        <v>0</v>
      </c>
      <c r="AW126" s="62">
        <v>0</v>
      </c>
      <c r="AX126" s="62">
        <v>0</v>
      </c>
      <c r="AY126" s="62">
        <f t="shared" si="134"/>
        <v>0</v>
      </c>
      <c r="AZ126" s="62">
        <v>0</v>
      </c>
      <c r="BA126" s="62">
        <v>0</v>
      </c>
      <c r="BB126" s="62">
        <v>0</v>
      </c>
      <c r="BC126" s="62">
        <v>0</v>
      </c>
      <c r="BD126" s="18"/>
      <c r="BE126" s="24"/>
      <c r="BF126" s="2"/>
    </row>
    <row r="127" spans="1:58" ht="31.5" x14ac:dyDescent="0.25">
      <c r="A127" s="44" t="s">
        <v>190</v>
      </c>
      <c r="B127" s="66" t="s">
        <v>193</v>
      </c>
      <c r="C127" s="44" t="s">
        <v>143</v>
      </c>
      <c r="D127" s="62">
        <v>0</v>
      </c>
      <c r="E127" s="62">
        <f t="shared" si="119"/>
        <v>9.3069809699750899E-2</v>
      </c>
      <c r="F127" s="62">
        <f t="shared" si="120"/>
        <v>0</v>
      </c>
      <c r="G127" s="62">
        <f t="shared" si="121"/>
        <v>0</v>
      </c>
      <c r="H127" s="62">
        <f t="shared" si="122"/>
        <v>0</v>
      </c>
      <c r="I127" s="62">
        <f t="shared" si="123"/>
        <v>9.3069809699750899E-2</v>
      </c>
      <c r="J127" s="62">
        <f t="shared" si="105"/>
        <v>5.1314406844737592E-2</v>
      </c>
      <c r="K127" s="62">
        <v>0</v>
      </c>
      <c r="L127" s="62">
        <v>0</v>
      </c>
      <c r="M127" s="62">
        <v>0</v>
      </c>
      <c r="N127" s="65">
        <v>5.1314406844737592E-2</v>
      </c>
      <c r="O127" s="62">
        <f t="shared" si="124"/>
        <v>4.17554028550133E-2</v>
      </c>
      <c r="P127" s="62">
        <v>0</v>
      </c>
      <c r="Q127" s="62">
        <v>0</v>
      </c>
      <c r="R127" s="62">
        <v>0</v>
      </c>
      <c r="S127" s="62">
        <v>4.17554028550133E-2</v>
      </c>
      <c r="T127" s="62">
        <f t="shared" si="125"/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f t="shared" si="112"/>
        <v>0</v>
      </c>
      <c r="Z127" s="62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f t="shared" si="126"/>
        <v>8.7223740000000008E-2</v>
      </c>
      <c r="AF127" s="62">
        <f t="shared" si="127"/>
        <v>0</v>
      </c>
      <c r="AG127" s="62">
        <f t="shared" si="128"/>
        <v>0</v>
      </c>
      <c r="AH127" s="62">
        <f t="shared" si="129"/>
        <v>0</v>
      </c>
      <c r="AI127" s="62">
        <f t="shared" si="130"/>
        <v>8.7223740000000008E-2</v>
      </c>
      <c r="AJ127" s="62">
        <f t="shared" si="131"/>
        <v>5.0739560000000003E-2</v>
      </c>
      <c r="AK127" s="62">
        <v>0</v>
      </c>
      <c r="AL127" s="62">
        <v>0</v>
      </c>
      <c r="AM127" s="62">
        <v>0</v>
      </c>
      <c r="AN127" s="62">
        <v>5.0739560000000003E-2</v>
      </c>
      <c r="AO127" s="62">
        <f t="shared" si="132"/>
        <v>3.6484180000000005E-2</v>
      </c>
      <c r="AP127" s="62">
        <v>0</v>
      </c>
      <c r="AQ127" s="62">
        <v>0</v>
      </c>
      <c r="AR127" s="62">
        <v>0</v>
      </c>
      <c r="AS127" s="62">
        <v>3.6484180000000005E-2</v>
      </c>
      <c r="AT127" s="62">
        <f t="shared" si="133"/>
        <v>0</v>
      </c>
      <c r="AU127" s="62">
        <v>0</v>
      </c>
      <c r="AV127" s="62">
        <v>0</v>
      </c>
      <c r="AW127" s="62">
        <v>0</v>
      </c>
      <c r="AX127" s="62">
        <v>0</v>
      </c>
      <c r="AY127" s="62">
        <f t="shared" si="134"/>
        <v>0</v>
      </c>
      <c r="AZ127" s="62">
        <v>0</v>
      </c>
      <c r="BA127" s="62">
        <v>0</v>
      </c>
      <c r="BB127" s="62">
        <v>0</v>
      </c>
      <c r="BC127" s="62">
        <v>0</v>
      </c>
      <c r="BD127" s="18"/>
      <c r="BE127" s="24"/>
      <c r="BF127" s="2"/>
    </row>
    <row r="128" spans="1:58" ht="63" x14ac:dyDescent="0.25">
      <c r="A128" s="44" t="s">
        <v>190</v>
      </c>
      <c r="B128" s="66" t="s">
        <v>194</v>
      </c>
      <c r="C128" s="44" t="s">
        <v>143</v>
      </c>
      <c r="D128" s="62">
        <v>0</v>
      </c>
      <c r="E128" s="62">
        <f t="shared" si="119"/>
        <v>0.88095430000000008</v>
      </c>
      <c r="F128" s="62">
        <f t="shared" si="120"/>
        <v>0</v>
      </c>
      <c r="G128" s="62">
        <f t="shared" si="121"/>
        <v>0.88095430000000008</v>
      </c>
      <c r="H128" s="62">
        <f t="shared" si="122"/>
        <v>0</v>
      </c>
      <c r="I128" s="62">
        <f t="shared" si="123"/>
        <v>0</v>
      </c>
      <c r="J128" s="62">
        <f t="shared" si="105"/>
        <v>0.35238172000000001</v>
      </c>
      <c r="K128" s="62">
        <v>0</v>
      </c>
      <c r="L128" s="62">
        <v>0.35238172000000001</v>
      </c>
      <c r="M128" s="62">
        <v>0</v>
      </c>
      <c r="N128" s="65">
        <v>0</v>
      </c>
      <c r="O128" s="62">
        <f t="shared" si="124"/>
        <v>0.52857258000000007</v>
      </c>
      <c r="P128" s="62">
        <v>0</v>
      </c>
      <c r="Q128" s="62">
        <v>0.52857258000000007</v>
      </c>
      <c r="R128" s="62">
        <v>0</v>
      </c>
      <c r="S128" s="62">
        <f>VLOOKUP(B128,[1]TDSheet!$B$80:$M$127,12,FALSE)/1000</f>
        <v>0</v>
      </c>
      <c r="T128" s="62">
        <f t="shared" si="125"/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f t="shared" si="112"/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f t="shared" si="126"/>
        <v>0</v>
      </c>
      <c r="AF128" s="62">
        <f t="shared" si="127"/>
        <v>0</v>
      </c>
      <c r="AG128" s="62">
        <f t="shared" si="128"/>
        <v>0</v>
      </c>
      <c r="AH128" s="62">
        <f t="shared" si="129"/>
        <v>0</v>
      </c>
      <c r="AI128" s="62">
        <f t="shared" si="130"/>
        <v>0</v>
      </c>
      <c r="AJ128" s="62">
        <f t="shared" si="131"/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f t="shared" si="132"/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f t="shared" si="133"/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f t="shared" si="134"/>
        <v>0</v>
      </c>
      <c r="AZ128" s="62">
        <v>0</v>
      </c>
      <c r="BA128" s="62">
        <v>0</v>
      </c>
      <c r="BB128" s="62">
        <v>0</v>
      </c>
      <c r="BC128" s="62">
        <v>0</v>
      </c>
      <c r="BD128" s="18"/>
      <c r="BE128" s="24"/>
      <c r="BF128" s="2"/>
    </row>
    <row r="129" spans="1:58" ht="31.5" x14ac:dyDescent="0.25">
      <c r="A129" s="44" t="s">
        <v>190</v>
      </c>
      <c r="B129" s="67" t="s">
        <v>220</v>
      </c>
      <c r="C129" s="44" t="s">
        <v>143</v>
      </c>
      <c r="D129" s="62">
        <v>0</v>
      </c>
      <c r="E129" s="62">
        <f t="shared" si="119"/>
        <v>2.6832000000000002E-2</v>
      </c>
      <c r="F129" s="62">
        <f t="shared" si="120"/>
        <v>0</v>
      </c>
      <c r="G129" s="62">
        <f t="shared" si="121"/>
        <v>2.6832000000000002E-2</v>
      </c>
      <c r="H129" s="62">
        <f t="shared" si="122"/>
        <v>0</v>
      </c>
      <c r="I129" s="62">
        <f t="shared" si="123"/>
        <v>0</v>
      </c>
      <c r="J129" s="62">
        <f t="shared" si="105"/>
        <v>2.6832000000000002E-2</v>
      </c>
      <c r="K129" s="62">
        <v>0</v>
      </c>
      <c r="L129" s="62">
        <v>2.6832000000000002E-2</v>
      </c>
      <c r="M129" s="62">
        <v>0</v>
      </c>
      <c r="N129" s="65">
        <v>0</v>
      </c>
      <c r="O129" s="62">
        <f t="shared" si="124"/>
        <v>0</v>
      </c>
      <c r="P129" s="62">
        <v>0</v>
      </c>
      <c r="Q129" s="62">
        <v>0</v>
      </c>
      <c r="R129" s="62">
        <v>0</v>
      </c>
      <c r="S129" s="62">
        <f>VLOOKUP(B129,[1]TDSheet!$B$80:$M$127,12,FALSE)/1000</f>
        <v>0</v>
      </c>
      <c r="T129" s="62">
        <f t="shared" si="125"/>
        <v>0</v>
      </c>
      <c r="U129" s="62">
        <v>0</v>
      </c>
      <c r="V129" s="62">
        <v>0</v>
      </c>
      <c r="W129" s="62">
        <v>0</v>
      </c>
      <c r="X129" s="62">
        <v>0</v>
      </c>
      <c r="Y129" s="62">
        <v>0</v>
      </c>
      <c r="Z129" s="62">
        <v>0</v>
      </c>
      <c r="AA129" s="62">
        <v>0</v>
      </c>
      <c r="AB129" s="62">
        <v>0</v>
      </c>
      <c r="AC129" s="62">
        <v>0</v>
      </c>
      <c r="AD129" s="62">
        <v>0</v>
      </c>
      <c r="AE129" s="62">
        <f t="shared" si="126"/>
        <v>0</v>
      </c>
      <c r="AF129" s="62">
        <f t="shared" si="127"/>
        <v>0</v>
      </c>
      <c r="AG129" s="62">
        <f t="shared" si="128"/>
        <v>0</v>
      </c>
      <c r="AH129" s="62">
        <f t="shared" si="129"/>
        <v>0</v>
      </c>
      <c r="AI129" s="62">
        <f t="shared" si="130"/>
        <v>0</v>
      </c>
      <c r="AJ129" s="62">
        <f t="shared" si="131"/>
        <v>0</v>
      </c>
      <c r="AK129" s="62">
        <v>0</v>
      </c>
      <c r="AL129" s="62">
        <v>0</v>
      </c>
      <c r="AM129" s="62">
        <v>0</v>
      </c>
      <c r="AN129" s="62">
        <v>0</v>
      </c>
      <c r="AO129" s="62">
        <f t="shared" si="132"/>
        <v>0</v>
      </c>
      <c r="AP129" s="62">
        <v>0</v>
      </c>
      <c r="AQ129" s="62">
        <v>0</v>
      </c>
      <c r="AR129" s="62">
        <v>0</v>
      </c>
      <c r="AS129" s="62">
        <v>0</v>
      </c>
      <c r="AT129" s="62">
        <f t="shared" si="133"/>
        <v>0</v>
      </c>
      <c r="AU129" s="62">
        <v>0</v>
      </c>
      <c r="AV129" s="62">
        <v>0</v>
      </c>
      <c r="AW129" s="62">
        <v>0</v>
      </c>
      <c r="AX129" s="62">
        <v>0</v>
      </c>
      <c r="AY129" s="62">
        <f t="shared" si="134"/>
        <v>0</v>
      </c>
      <c r="AZ129" s="62">
        <v>0</v>
      </c>
      <c r="BA129" s="62">
        <v>0</v>
      </c>
      <c r="BB129" s="62">
        <v>0</v>
      </c>
      <c r="BC129" s="62">
        <v>0</v>
      </c>
      <c r="BD129" s="18"/>
      <c r="BE129" s="24"/>
      <c r="BF129" s="2"/>
    </row>
    <row r="130" spans="1:58" x14ac:dyDescent="0.25">
      <c r="A130" s="44" t="s">
        <v>190</v>
      </c>
      <c r="B130" s="66" t="s">
        <v>195</v>
      </c>
      <c r="C130" s="44" t="s">
        <v>143</v>
      </c>
      <c r="D130" s="62">
        <v>0</v>
      </c>
      <c r="E130" s="62">
        <f t="shared" si="119"/>
        <v>4.2959999900000003</v>
      </c>
      <c r="F130" s="62">
        <f t="shared" si="120"/>
        <v>0</v>
      </c>
      <c r="G130" s="62">
        <f t="shared" si="121"/>
        <v>0</v>
      </c>
      <c r="H130" s="62">
        <f t="shared" si="122"/>
        <v>0</v>
      </c>
      <c r="I130" s="62">
        <f t="shared" si="123"/>
        <v>4.2959999900000003</v>
      </c>
      <c r="J130" s="62">
        <f t="shared" si="105"/>
        <v>4.2959999900000003</v>
      </c>
      <c r="K130" s="62"/>
      <c r="L130" s="62"/>
      <c r="M130" s="62"/>
      <c r="N130" s="62">
        <v>4.2959999900000003</v>
      </c>
      <c r="O130" s="62">
        <f t="shared" si="124"/>
        <v>0</v>
      </c>
      <c r="P130" s="62">
        <v>0</v>
      </c>
      <c r="Q130" s="62"/>
      <c r="R130" s="62"/>
      <c r="S130" s="62">
        <f>VLOOKUP(B130,[1]TDSheet!$B$80:$M$127,12,FALSE)/1000</f>
        <v>0</v>
      </c>
      <c r="T130" s="62">
        <f t="shared" si="125"/>
        <v>0</v>
      </c>
      <c r="U130" s="62"/>
      <c r="V130" s="62"/>
      <c r="W130" s="62"/>
      <c r="X130" s="62"/>
      <c r="Y130" s="62">
        <f t="shared" si="112"/>
        <v>0</v>
      </c>
      <c r="Z130" s="62"/>
      <c r="AA130" s="62"/>
      <c r="AB130" s="62"/>
      <c r="AC130" s="62"/>
      <c r="AD130" s="62">
        <v>0</v>
      </c>
      <c r="AE130" s="62">
        <f t="shared" si="126"/>
        <v>0</v>
      </c>
      <c r="AF130" s="62">
        <f t="shared" si="127"/>
        <v>0</v>
      </c>
      <c r="AG130" s="62">
        <f t="shared" si="128"/>
        <v>0</v>
      </c>
      <c r="AH130" s="62">
        <f t="shared" si="129"/>
        <v>0</v>
      </c>
      <c r="AI130" s="62">
        <f t="shared" si="130"/>
        <v>0</v>
      </c>
      <c r="AJ130" s="62">
        <f t="shared" si="131"/>
        <v>0</v>
      </c>
      <c r="AK130" s="62"/>
      <c r="AL130" s="62"/>
      <c r="AM130" s="62"/>
      <c r="AN130" s="62">
        <v>0</v>
      </c>
      <c r="AO130" s="62">
        <f t="shared" si="132"/>
        <v>0</v>
      </c>
      <c r="AP130" s="62"/>
      <c r="AQ130" s="62"/>
      <c r="AR130" s="62"/>
      <c r="AS130" s="62">
        <v>0</v>
      </c>
      <c r="AT130" s="62">
        <f t="shared" si="133"/>
        <v>0</v>
      </c>
      <c r="AU130" s="62"/>
      <c r="AV130" s="62"/>
      <c r="AW130" s="62"/>
      <c r="AX130" s="62"/>
      <c r="AY130" s="62">
        <f t="shared" si="134"/>
        <v>0</v>
      </c>
      <c r="AZ130" s="62"/>
      <c r="BA130" s="62"/>
      <c r="BB130" s="62"/>
      <c r="BC130" s="62"/>
      <c r="BD130" s="18"/>
      <c r="BE130" s="24"/>
      <c r="BF130" s="2"/>
    </row>
    <row r="132" spans="1:58" x14ac:dyDescent="0.25">
      <c r="AV132" s="24"/>
    </row>
    <row r="133" spans="1:58" x14ac:dyDescent="0.25">
      <c r="T133" s="52"/>
      <c r="V133" s="49"/>
    </row>
    <row r="134" spans="1:58" x14ac:dyDescent="0.25">
      <c r="T134" s="52"/>
      <c r="AU134" s="24"/>
      <c r="AV134" s="24"/>
      <c r="AY134" s="48"/>
    </row>
    <row r="135" spans="1:58" x14ac:dyDescent="0.25">
      <c r="AD135" s="24"/>
      <c r="AG135" s="24"/>
      <c r="AH135" s="24"/>
      <c r="AI135" s="24"/>
      <c r="AV135" s="24"/>
      <c r="AW135" s="24"/>
      <c r="AX135" s="24"/>
      <c r="AY135" s="48"/>
    </row>
    <row r="136" spans="1:58" x14ac:dyDescent="0.25">
      <c r="W136" s="50"/>
      <c r="AG136" s="24"/>
      <c r="AY136" s="48"/>
    </row>
    <row r="137" spans="1:58" x14ac:dyDescent="0.25">
      <c r="W137" s="52"/>
      <c r="AT137" s="24"/>
      <c r="AY137" s="48"/>
    </row>
    <row r="138" spans="1:58" x14ac:dyDescent="0.25">
      <c r="AH138" s="24"/>
      <c r="AY138" s="48"/>
    </row>
    <row r="139" spans="1:58" x14ac:dyDescent="0.25">
      <c r="AY139" s="48"/>
    </row>
    <row r="140" spans="1:58" x14ac:dyDescent="0.25">
      <c r="AG140" s="24"/>
      <c r="AY140" s="48"/>
    </row>
    <row r="141" spans="1:58" x14ac:dyDescent="0.25">
      <c r="AR141" s="25"/>
      <c r="AY141" s="48"/>
    </row>
    <row r="142" spans="1:58" x14ac:dyDescent="0.25">
      <c r="AY142" s="48"/>
    </row>
    <row r="143" spans="1:58" x14ac:dyDescent="0.25">
      <c r="AY143" s="48"/>
    </row>
    <row r="144" spans="1:58" x14ac:dyDescent="0.25">
      <c r="AY144" s="48"/>
    </row>
    <row r="145" spans="51:52" x14ac:dyDescent="0.25">
      <c r="AY145" s="48"/>
      <c r="AZ145" s="24"/>
    </row>
    <row r="146" spans="51:52" x14ac:dyDescent="0.25">
      <c r="AY146" s="48"/>
    </row>
    <row r="147" spans="51:52" x14ac:dyDescent="0.25">
      <c r="AY147" s="48"/>
    </row>
  </sheetData>
  <autoFilter ref="A33:WXH134"/>
  <mergeCells count="27">
    <mergeCell ref="A26:BC26"/>
    <mergeCell ref="A18:BC18"/>
    <mergeCell ref="A19:BC19"/>
    <mergeCell ref="A21:BC21"/>
    <mergeCell ref="A22:BC22"/>
    <mergeCell ref="A24:BC24"/>
    <mergeCell ref="AD31:AD32"/>
    <mergeCell ref="A27:BC27"/>
    <mergeCell ref="A28:BC28"/>
    <mergeCell ref="A29:A32"/>
    <mergeCell ref="B29:B32"/>
    <mergeCell ref="C29:C32"/>
    <mergeCell ref="D29:AC29"/>
    <mergeCell ref="AD29:BC29"/>
    <mergeCell ref="E30:AC30"/>
    <mergeCell ref="AE30:BC30"/>
    <mergeCell ref="D31:D32"/>
    <mergeCell ref="E31:I31"/>
    <mergeCell ref="J31:N31"/>
    <mergeCell ref="O31:S31"/>
    <mergeCell ref="T31:X31"/>
    <mergeCell ref="Y31:AC31"/>
    <mergeCell ref="AE31:AI31"/>
    <mergeCell ref="AJ31:AN31"/>
    <mergeCell ref="AO31:AS31"/>
    <mergeCell ref="AT31:AX31"/>
    <mergeCell ref="AY31:BC31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2018-07-31T08:50:47Z</dcterms:created>
  <dcterms:modified xsi:type="dcterms:W3CDTF">2021-08-12T01:06:44Z</dcterms:modified>
</cp:coreProperties>
</file>