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0\5) Отчет за 2020 год\"/>
    </mc:Choice>
  </mc:AlternateContent>
  <bookViews>
    <workbookView xWindow="0" yWindow="0" windowWidth="28800" windowHeight="10800"/>
  </bookViews>
  <sheets>
    <sheet name="8Расш" sheetId="1" r:id="rId1"/>
  </sheets>
  <externalReferences>
    <externalReference r:id="rId2"/>
  </externalReferences>
  <definedNames>
    <definedName name="_xlnm._FilterDatabase" localSheetId="0" hidden="1">'8Расш'!$A$17:$U$121</definedName>
    <definedName name="Z_500C2F4F_1743_499A_A051_20565DBF52B2_.wvu.PrintArea" localSheetId="0" hidden="1">'8Расш'!$A$1:$M$106</definedName>
    <definedName name="_xlnm.Print_Area" localSheetId="0">'8Расш'!$A$1:$M$121</definedName>
  </definedNames>
  <calcPr calcId="162913"/>
</workbook>
</file>

<file path=xl/calcChain.xml><?xml version="1.0" encoding="utf-8"?>
<calcChain xmlns="http://schemas.openxmlformats.org/spreadsheetml/2006/main">
  <c r="L74" i="1" l="1"/>
  <c r="J74" i="1"/>
  <c r="H74" i="1"/>
  <c r="L68" i="1"/>
  <c r="J68" i="1"/>
  <c r="H68" i="1"/>
  <c r="L65" i="1"/>
  <c r="J65" i="1"/>
  <c r="H65" i="1"/>
  <c r="L63" i="1"/>
  <c r="J63" i="1"/>
  <c r="H63" i="1"/>
  <c r="L62" i="1"/>
  <c r="J62" i="1"/>
  <c r="H62" i="1"/>
  <c r="I55" i="1"/>
  <c r="G55" i="1"/>
  <c r="G52" i="1" s="1"/>
  <c r="G51" i="1" s="1"/>
  <c r="I52" i="1"/>
  <c r="I51" i="1" s="1"/>
  <c r="I45" i="1"/>
  <c r="G45" i="1"/>
  <c r="F55" i="1"/>
  <c r="H55" i="1" l="1"/>
  <c r="L121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1" i="1"/>
  <c r="L80" i="1"/>
  <c r="L79" i="1"/>
  <c r="L78" i="1"/>
  <c r="L77" i="1"/>
  <c r="L75" i="1"/>
  <c r="L73" i="1"/>
  <c r="L72" i="1"/>
  <c r="L71" i="1"/>
  <c r="L70" i="1"/>
  <c r="L69" i="1"/>
  <c r="L67" i="1"/>
  <c r="L66" i="1"/>
  <c r="L64" i="1"/>
  <c r="L61" i="1"/>
  <c r="L60" i="1"/>
  <c r="L59" i="1"/>
  <c r="L58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J121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1" i="1"/>
  <c r="J80" i="1"/>
  <c r="J79" i="1"/>
  <c r="J78" i="1"/>
  <c r="J77" i="1"/>
  <c r="J75" i="1"/>
  <c r="J73" i="1"/>
  <c r="J72" i="1"/>
  <c r="J71" i="1"/>
  <c r="J70" i="1"/>
  <c r="J69" i="1"/>
  <c r="J67" i="1"/>
  <c r="J66" i="1"/>
  <c r="J64" i="1"/>
  <c r="J61" i="1"/>
  <c r="J60" i="1"/>
  <c r="J59" i="1"/>
  <c r="J58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H121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1" i="1"/>
  <c r="H80" i="1"/>
  <c r="H79" i="1"/>
  <c r="H77" i="1"/>
  <c r="H75" i="1"/>
  <c r="H71" i="1"/>
  <c r="H70" i="1"/>
  <c r="H69" i="1"/>
  <c r="H66" i="1"/>
  <c r="H64" i="1"/>
  <c r="H61" i="1"/>
  <c r="H60" i="1"/>
  <c r="H58" i="1"/>
  <c r="H56" i="1"/>
  <c r="H54" i="1"/>
  <c r="H53" i="1"/>
  <c r="H52" i="1"/>
  <c r="H51" i="1"/>
  <c r="H50" i="1"/>
  <c r="H49" i="1"/>
  <c r="H48" i="1"/>
  <c r="H47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</calcChain>
</file>

<file path=xl/comments1.xml><?xml version="1.0" encoding="utf-8"?>
<comments xmlns="http://schemas.openxmlformats.org/spreadsheetml/2006/main">
  <authors>
    <author>UstinovaEP</author>
  </authors>
  <commentList>
    <comment ref="L15" authorId="0" shapeId="0">
      <text>
        <r>
          <rPr>
            <b/>
            <sz val="9"/>
            <color indexed="81"/>
            <rFont val="Tahoma"/>
            <family val="2"/>
            <charset val="204"/>
          </rPr>
          <t>UstinovaEP:</t>
        </r>
        <r>
          <rPr>
            <sz val="9"/>
            <color indexed="81"/>
            <rFont val="Tahoma"/>
            <family val="2"/>
            <charset val="204"/>
          </rPr>
          <t xml:space="preserve">
По проектам, </t>
        </r>
        <r>
          <rPr>
            <b/>
            <u/>
            <sz val="9"/>
            <color indexed="81"/>
            <rFont val="Tahoma"/>
            <family val="2"/>
            <charset val="204"/>
          </rPr>
          <t>оказывающим влияние</t>
        </r>
        <r>
          <rPr>
            <sz val="9"/>
            <color indexed="81"/>
            <rFont val="Tahoma"/>
            <family val="2"/>
            <charset val="204"/>
          </rPr>
          <t xml:space="preserve"> на снижение потреь:
1. ст.12 и ст.13 = 0 для мероприятия со сроком реализации после 2018 г.
2. ст.12 и ст.13 заполняются в соответствии с результатами расчета</t>
        </r>
      </text>
    </comment>
  </commentList>
</comments>
</file>

<file path=xl/sharedStrings.xml><?xml version="1.0" encoding="utf-8"?>
<sst xmlns="http://schemas.openxmlformats.org/spreadsheetml/2006/main" count="677" uniqueCount="181">
  <si>
    <t>к приказу Минэнерго России</t>
  </si>
  <si>
    <t>от « 25 » апреля 2018 г. № 320</t>
  </si>
  <si>
    <t xml:space="preserve">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</si>
  <si>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</si>
  <si>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</si>
  <si>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</si>
  <si>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</si>
  <si>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</si>
  <si>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</si>
  <si>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</si>
  <si>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</si>
  <si>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</si>
  <si>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</si>
  <si>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конец отчетного периода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</si>
  <si>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</si>
  <si>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</si>
  <si>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</si>
  <si>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</si>
  <si>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</si>
  <si>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</si>
  <si>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</si>
  <si>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</si>
  <si>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</si>
  <si>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</si>
  <si>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</si>
  <si>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</si>
  <si>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</si>
  <si>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</si>
  <si>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</si>
  <si>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</si>
  <si>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</si>
  <si>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</si>
  <si>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</si>
  <si>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</si>
  <si>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</si>
  <si>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</si>
  <si>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</si>
  <si>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</si>
  <si>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</si>
  <si>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</si>
  <si>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</si>
  <si>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</si>
  <si>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</si>
  <si>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</si>
  <si>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</si>
  <si>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Организация АОПО на 1АТ-63 и 2АТ-63 ПС 220 кВ Дружная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</si>
  <si>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</si>
  <si>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</si>
  <si>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</si>
  <si>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</si>
  <si>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</si>
  <si>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</si>
  <si>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</si>
  <si>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</si>
  <si>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</si>
  <si>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</si>
  <si>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</si>
  <si>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</si>
  <si>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</si>
  <si>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</si>
  <si>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</si>
  <si>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</si>
  <si>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</si>
  <si>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</si>
  <si>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</si>
  <si>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</si>
  <si>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</si>
  <si>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</si>
  <si>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</si>
  <si>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</si>
  <si>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</si>
  <si>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</si>
  <si>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</si>
  <si>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</si>
  <si>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</si>
  <si>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</si>
  <si>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</si>
  <si>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</si>
  <si>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</si>
  <si>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</si>
  <si>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</si>
  <si>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</si>
  <si>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</si>
  <si>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</si>
  <si>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</si>
  <si>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</si>
  <si>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</si>
  <si>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</si>
  <si>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Приложение  № 8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</si>
  <si>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</si>
  <si>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r>
      <t>Отчет о реализации инвестиционной программы</t>
    </r>
    <r>
      <rPr>
        <u/>
        <sz val="14"/>
        <rFont val="Times New Roman"/>
        <family val="1"/>
        <charset val="204"/>
      </rPr>
      <t xml:space="preserve">   Акционерного общества "Электромагистраль"</t>
    </r>
  </si>
  <si>
    <t>Замена промежуточной опоры №139/5 ВЛ 220 кВ Заря - Правобережная (236), Новосибирская ТЭЦ-3 - Отрадная (237) на анкерно-угловую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</si>
  <si>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</si>
  <si>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</si>
  <si>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</si>
  <si>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</si>
  <si>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</si>
  <si>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</si>
  <si>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</si>
  <si>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</si>
  <si>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</si>
  <si>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</si>
  <si>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</si>
  <si>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</si>
  <si>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</si>
  <si>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</si>
  <si>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</si>
  <si>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Реконструкция системы телемеханики ПС 220 кВ Дружная</t>
  </si>
  <si>
    <t>Реконструкция системы телемеханики ПС 220 кВ Тулинская</t>
  </si>
  <si>
    <t>Программа внедрения и модернизации АИИС КУЭ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</si>
  <si>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</si>
  <si>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Строительство основного и резервного каналов связи (ВОЛС) от ПС 220 кВ Строительная до существующих узлов связи протяженностью 8,8 км по трассе</t>
  </si>
  <si>
    <t>Реконструкция ограждения на ПС 220 кВ Дружная</t>
  </si>
  <si>
    <t>Реконструкция ограждения на ПС 220 кВ Южная</t>
  </si>
  <si>
    <t>Реконструкция ограждения на ПС 220 кВ Татарская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</si>
  <si>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</si>
  <si>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</si>
  <si>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</si>
  <si>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t>Покупка земельных участков для целей реализации инвестиционных проектов, всего, в том числе:</t>
  </si>
  <si>
    <t>1.5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</si>
  <si>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</si>
  <si>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</si>
  <si>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</si>
  <si>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</si>
  <si>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</si>
  <si>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</si>
  <si>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за год 2020</t>
  </si>
  <si>
    <t>Год раскрытия информации: 2020 год</t>
  </si>
  <si>
    <t>факт на 01.01.2020</t>
  </si>
  <si>
    <t>факт 2019 года
(на 01.01.2020)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</si>
  <si>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</si>
  <si>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</si>
  <si>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</si>
  <si>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</si>
  <si>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</si>
  <si>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</si>
  <si>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</si>
  <si>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</si>
  <si>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</si>
  <si>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</si>
  <si>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</si>
  <si>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</si>
  <si>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</si>
  <si>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</si>
  <si>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</si>
  <si>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</si>
  <si>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</si>
  <si>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</si>
  <si>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</si>
  <si>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</si>
  <si>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</si>
  <si>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</si>
  <si>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</si>
  <si>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</si>
  <si>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</si>
  <si>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</si>
  <si>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</si>
  <si>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</si>
  <si>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</si>
  <si>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</si>
  <si>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</si>
  <si>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</si>
  <si>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</si>
  <si>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</si>
  <si>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</si>
  <si>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</si>
  <si>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</si>
  <si>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1.2.1.2.</t>
  </si>
  <si>
    <t>Реконструкция ИКУ в части замены приборов учета ЭЭ у потребителей в рамках исполнения ФЗ №522</t>
  </si>
  <si>
    <t>Реконструкция ПС 220 кВ Урожай в части установки линейного регулировочного трансформатора (2 шт.) мощностью 16 МВА, ячеек ЗРУ 10 кВс выполнением сопутствующего объема работ</t>
  </si>
  <si>
    <t>Замена трансформатора ТМГ-1000/10 УХЛ1, зав. № 160878001 в системе компенсации ёмкостных токов на ПС Восточная</t>
  </si>
  <si>
    <t>1.6.</t>
  </si>
  <si>
    <t>Реконструкция ограждения на ПС 220 кВ Тулинская</t>
  </si>
  <si>
    <t>Установка рекламной продукции на фасад здания Советской 3А</t>
  </si>
  <si>
    <t>Проекты, завершенные до 2020 г.</t>
  </si>
  <si>
    <t>ПС 220 кВ Дружная</t>
  </si>
  <si>
    <t>Новосибирская область, Коченевский район,  п. Дружный</t>
  </si>
  <si>
    <t>ПС 220кВ Тулинская</t>
  </si>
  <si>
    <t>Новосибирская область, г. Новосибирск</t>
  </si>
  <si>
    <t>ПС 220 кВ Татарская</t>
  </si>
  <si>
    <t>Новосибирская область, г. Татарск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</si>
</sst>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sz val="12.5"/>
      <name val="Arial Cyr"/>
      <charset val="204"/>
    </font>
    <font>
      <sz val="10"/>
      <color rgb="FFFFFF00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u/>
      <sz val="9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0" fontId="2" fillId="0" borderId="0"/>
    <xf numFmtId="0" fontId="2" fillId="0" borderId="0"/>
    <xf numFmtId="0" fontId="6" fillId="0" borderId="0"/>
    <xf numFmtId="0" fontId="12" fillId="0" borderId="0"/>
    <xf numFmtId="164" fontId="1" fillId="0" borderId="0" applyFont="0" applyFill="0" applyBorder="0" applyAlignment="0" applyProtection="0"/>
    <xf numFmtId="0" fontId="2" fillId="0" borderId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0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2" fillId="0" borderId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5" borderId="0" applyNumberFormat="0" applyBorder="0" applyAlignment="0" applyProtection="0"/>
    <xf numFmtId="0" fontId="23" fillId="13" borderId="2" applyNumberFormat="0" applyAlignment="0" applyProtection="0"/>
    <xf numFmtId="0" fontId="24" fillId="26" borderId="3" applyNumberFormat="0" applyAlignment="0" applyProtection="0"/>
    <xf numFmtId="0" fontId="25" fillId="26" borderId="2" applyNumberFormat="0" applyAlignment="0" applyProtection="0"/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28" fillId="0" borderId="6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7" applyNumberFormat="0" applyFill="0" applyAlignment="0" applyProtection="0"/>
    <xf numFmtId="0" fontId="30" fillId="27" borderId="8" applyNumberFormat="0" applyAlignment="0" applyProtection="0"/>
    <xf numFmtId="0" fontId="31" fillId="0" borderId="0" applyNumberFormat="0" applyFill="0" applyBorder="0" applyAlignment="0" applyProtection="0"/>
    <xf numFmtId="0" fontId="32" fillId="28" borderId="0" applyNumberFormat="0" applyBorder="0" applyAlignment="0" applyProtection="0"/>
    <xf numFmtId="0" fontId="33" fillId="0" borderId="0"/>
    <xf numFmtId="0" fontId="12" fillId="0" borderId="0"/>
    <xf numFmtId="0" fontId="2" fillId="0" borderId="0"/>
    <xf numFmtId="0" fontId="33" fillId="0" borderId="0"/>
    <xf numFmtId="0" fontId="2" fillId="0" borderId="0"/>
    <xf numFmtId="0" fontId="34" fillId="0" borderId="0"/>
    <xf numFmtId="0" fontId="2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9" borderId="0" applyNumberFormat="0" applyBorder="0" applyAlignment="0" applyProtection="0"/>
    <xf numFmtId="0" fontId="36" fillId="0" borderId="0" applyNumberFormat="0" applyFill="0" applyBorder="0" applyAlignment="0" applyProtection="0"/>
    <xf numFmtId="0" fontId="20" fillId="29" borderId="9" applyNumberFormat="0" applyFont="0" applyAlignment="0" applyProtection="0"/>
    <xf numFmtId="9" fontId="3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7" fillId="0" borderId="10" applyNumberFormat="0" applyFill="0" applyAlignment="0" applyProtection="0"/>
    <xf numFmtId="0" fontId="38" fillId="0" borderId="0"/>
    <xf numFmtId="0" fontId="3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40" fillId="10" borderId="0" applyNumberFormat="0" applyBorder="0" applyAlignment="0" applyProtection="0"/>
    <xf numFmtId="9" fontId="6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vertical="center"/>
    </xf>
    <xf numFmtId="0" fontId="3" fillId="0" borderId="0" xfId="1" applyFont="1" applyAlignment="1">
      <alignment horizontal="right" vertical="center"/>
    </xf>
    <xf numFmtId="0" fontId="4" fillId="0" borderId="0" xfId="2" applyFont="1" applyAlignment="1">
      <alignment horizontal="left"/>
    </xf>
    <xf numFmtId="0" fontId="2" fillId="0" borderId="0" xfId="2" applyFont="1"/>
    <xf numFmtId="0" fontId="3" fillId="0" borderId="0" xfId="1" applyFont="1" applyAlignment="1">
      <alignment horizontal="right"/>
    </xf>
    <xf numFmtId="0" fontId="2" fillId="0" borderId="0" xfId="1" applyFont="1" applyBorder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Alignment="1">
      <alignment wrapText="1"/>
    </xf>
    <xf numFmtId="0" fontId="4" fillId="0" borderId="0" xfId="1" applyFont="1" applyFill="1" applyAlignment="1">
      <alignment horizontal="left"/>
    </xf>
    <xf numFmtId="0" fontId="2" fillId="0" borderId="0" xfId="1" applyFont="1" applyBorder="1"/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/>
    </xf>
    <xf numFmtId="0" fontId="7" fillId="0" borderId="0" xfId="3" applyFont="1" applyAlignment="1">
      <alignment vertical="center"/>
    </xf>
    <xf numFmtId="0" fontId="8" fillId="0" borderId="0" xfId="3" applyFont="1" applyAlignment="1">
      <alignment horizontal="left" vertical="center"/>
    </xf>
    <xf numFmtId="0" fontId="2" fillId="0" borderId="0" xfId="1" applyFont="1"/>
    <xf numFmtId="0" fontId="7" fillId="0" borderId="0" xfId="3" applyFont="1" applyAlignment="1">
      <alignment horizontal="center"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left"/>
    </xf>
    <xf numFmtId="0" fontId="2" fillId="0" borderId="0" xfId="1" applyFont="1" applyAlignment="1">
      <alignment vertical="center"/>
    </xf>
    <xf numFmtId="0" fontId="4" fillId="0" borderId="0" xfId="1" applyFont="1" applyAlignment="1">
      <alignment horizontal="left"/>
    </xf>
    <xf numFmtId="0" fontId="10" fillId="0" borderId="0" xfId="3" applyFont="1" applyAlignment="1">
      <alignment vertical="center"/>
    </xf>
    <xf numFmtId="0" fontId="11" fillId="0" borderId="0" xfId="3" applyFont="1" applyAlignment="1">
      <alignment horizontal="left" vertical="center"/>
    </xf>
    <xf numFmtId="0" fontId="12" fillId="0" borderId="0" xfId="4" applyFont="1"/>
    <xf numFmtId="0" fontId="12" fillId="0" borderId="0" xfId="4" applyFont="1" applyAlignment="1">
      <alignment horizontal="left"/>
    </xf>
    <xf numFmtId="0" fontId="14" fillId="0" borderId="0" xfId="4" applyFont="1"/>
    <xf numFmtId="0" fontId="2" fillId="0" borderId="1" xfId="4" applyFont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 wrapText="1"/>
    </xf>
    <xf numFmtId="0" fontId="15" fillId="0" borderId="0" xfId="4" applyFont="1"/>
    <xf numFmtId="0" fontId="16" fillId="0" borderId="0" xfId="4" applyFont="1"/>
    <xf numFmtId="0" fontId="2" fillId="0" borderId="0" xfId="2" applyFont="1" applyAlignment="1">
      <alignment vertical="center"/>
    </xf>
    <xf numFmtId="0" fontId="15" fillId="0" borderId="0" xfId="4" applyFont="1" applyFill="1"/>
    <xf numFmtId="0" fontId="16" fillId="0" borderId="0" xfId="4" applyFont="1" applyFill="1"/>
    <xf numFmtId="0" fontId="2" fillId="0" borderId="1" xfId="4" applyFont="1" applyBorder="1" applyAlignment="1">
      <alignment horizontal="center" vertical="center" wrapText="1"/>
    </xf>
    <xf numFmtId="49" fontId="41" fillId="3" borderId="1" xfId="3" applyNumberFormat="1" applyFont="1" applyFill="1" applyBorder="1" applyAlignment="1">
      <alignment horizontal="center" vertical="center"/>
    </xf>
    <xf numFmtId="0" fontId="41" fillId="3" borderId="1" xfId="3" applyFont="1" applyFill="1" applyBorder="1" applyAlignment="1">
      <alignment horizontal="left" vertical="center" wrapText="1"/>
    </xf>
    <xf numFmtId="0" fontId="41" fillId="3" borderId="1" xfId="1" applyFont="1" applyFill="1" applyBorder="1" applyAlignment="1">
      <alignment horizontal="center" vertical="center"/>
    </xf>
    <xf numFmtId="49" fontId="41" fillId="4" borderId="1" xfId="3" applyNumberFormat="1" applyFont="1" applyFill="1" applyBorder="1" applyAlignment="1">
      <alignment horizontal="center" vertical="center"/>
    </xf>
    <xf numFmtId="0" fontId="41" fillId="4" borderId="1" xfId="3" applyFont="1" applyFill="1" applyBorder="1" applyAlignment="1">
      <alignment horizontal="left" vertical="center" wrapText="1"/>
    </xf>
    <xf numFmtId="0" fontId="41" fillId="4" borderId="1" xfId="1" applyFont="1" applyFill="1" applyBorder="1" applyAlignment="1">
      <alignment horizontal="center" vertical="center"/>
    </xf>
    <xf numFmtId="49" fontId="41" fillId="5" borderId="1" xfId="3" applyNumberFormat="1" applyFont="1" applyFill="1" applyBorder="1" applyAlignment="1">
      <alignment horizontal="center" vertical="center"/>
    </xf>
    <xf numFmtId="0" fontId="41" fillId="5" borderId="1" xfId="3" applyFont="1" applyFill="1" applyBorder="1" applyAlignment="1">
      <alignment horizontal="left" vertical="center" wrapText="1"/>
    </xf>
    <xf numFmtId="0" fontId="41" fillId="5" borderId="1" xfId="1" applyFont="1" applyFill="1" applyBorder="1" applyAlignment="1">
      <alignment horizontal="center" vertical="center"/>
    </xf>
    <xf numFmtId="49" fontId="41" fillId="6" borderId="1" xfId="3" applyNumberFormat="1" applyFont="1" applyFill="1" applyBorder="1" applyAlignment="1">
      <alignment horizontal="center" vertical="center"/>
    </xf>
    <xf numFmtId="0" fontId="41" fillId="6" borderId="1" xfId="3" applyFont="1" applyFill="1" applyBorder="1" applyAlignment="1">
      <alignment horizontal="left" vertical="center" wrapText="1"/>
    </xf>
    <xf numFmtId="0" fontId="41" fillId="6" borderId="1" xfId="1" applyFont="1" applyFill="1" applyBorder="1" applyAlignment="1">
      <alignment horizontal="center" vertical="center"/>
    </xf>
    <xf numFmtId="49" fontId="41" fillId="7" borderId="1" xfId="3" applyNumberFormat="1" applyFont="1" applyFill="1" applyBorder="1" applyAlignment="1">
      <alignment horizontal="center" vertical="center"/>
    </xf>
    <xf numFmtId="0" fontId="41" fillId="7" borderId="1" xfId="3" applyFont="1" applyFill="1" applyBorder="1" applyAlignment="1">
      <alignment horizontal="left" vertical="center" wrapText="1"/>
    </xf>
    <xf numFmtId="0" fontId="41" fillId="7" borderId="1" xfId="1" applyFont="1" applyFill="1" applyBorder="1" applyAlignment="1">
      <alignment horizontal="center" vertical="center"/>
    </xf>
    <xf numFmtId="49" fontId="41" fillId="0" borderId="1" xfId="3" applyNumberFormat="1" applyFont="1" applyFill="1" applyBorder="1" applyAlignment="1">
      <alignment horizontal="center" vertical="center"/>
    </xf>
    <xf numFmtId="0" fontId="41" fillId="0" borderId="1" xfId="3" applyFont="1" applyFill="1" applyBorder="1" applyAlignment="1">
      <alignment horizontal="left" vertical="center" wrapText="1"/>
    </xf>
    <xf numFmtId="0" fontId="41" fillId="0" borderId="1" xfId="1" applyFont="1" applyBorder="1" applyAlignment="1">
      <alignment horizontal="center" vertical="center"/>
    </xf>
    <xf numFmtId="0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NumberFormat="1" applyFont="1" applyFill="1" applyBorder="1" applyAlignment="1">
      <alignment horizontal="left" vertical="center" wrapText="1"/>
    </xf>
    <xf numFmtId="0" fontId="15" fillId="30" borderId="0" xfId="4" applyFont="1" applyFill="1"/>
    <xf numFmtId="0" fontId="16" fillId="30" borderId="0" xfId="4" applyFont="1" applyFill="1"/>
    <xf numFmtId="0" fontId="8" fillId="0" borderId="1" xfId="3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7" fillId="2" borderId="1" xfId="3" applyNumberFormat="1" applyFont="1" applyFill="1" applyBorder="1" applyAlignment="1">
      <alignment horizontal="center" vertical="center" wrapText="1"/>
    </xf>
    <xf numFmtId="0" fontId="7" fillId="2" borderId="1" xfId="3" applyNumberFormat="1" applyFont="1" applyFill="1" applyBorder="1" applyAlignment="1">
      <alignment horizontal="left" vertical="center" wrapText="1"/>
    </xf>
    <xf numFmtId="0" fontId="8" fillId="2" borderId="1" xfId="3" applyFont="1" applyFill="1" applyBorder="1" applyAlignment="1">
      <alignment horizontal="center" vertical="center" wrapText="1"/>
    </xf>
    <xf numFmtId="0" fontId="4" fillId="2" borderId="1" xfId="4" applyFont="1" applyFill="1" applyBorder="1" applyAlignment="1">
      <alignment horizontal="center" vertical="center" wrapText="1"/>
    </xf>
    <xf numFmtId="0" fontId="2" fillId="2" borderId="1" xfId="3" applyNumberFormat="1" applyFont="1" applyFill="1" applyBorder="1" applyAlignment="1">
      <alignment horizontal="center" vertical="center" wrapText="1"/>
    </xf>
    <xf numFmtId="49" fontId="41" fillId="2" borderId="1" xfId="3" applyNumberFormat="1" applyFont="1" applyFill="1" applyBorder="1" applyAlignment="1">
      <alignment horizontal="center" vertical="center"/>
    </xf>
    <xf numFmtId="0" fontId="41" fillId="2" borderId="1" xfId="3" applyFont="1" applyFill="1" applyBorder="1" applyAlignment="1">
      <alignment horizontal="left" vertical="center" wrapText="1"/>
    </xf>
    <xf numFmtId="0" fontId="41" fillId="2" borderId="1" xfId="1" applyFont="1" applyFill="1" applyBorder="1" applyAlignment="1">
      <alignment horizontal="center" vertical="center"/>
    </xf>
    <xf numFmtId="0" fontId="2" fillId="0" borderId="1" xfId="4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/>
    </xf>
    <xf numFmtId="0" fontId="2" fillId="0" borderId="0" xfId="4" applyFont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9" fillId="0" borderId="0" xfId="3" applyFont="1" applyAlignment="1">
      <alignment horizontal="center" vertical="center"/>
    </xf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43" fillId="2" borderId="1" xfId="3" applyNumberFormat="1" applyFont="1" applyFill="1" applyBorder="1" applyAlignment="1">
      <alignment horizontal="center" vertical="center" wrapText="1"/>
    </xf>
    <xf numFmtId="0" fontId="44" fillId="2" borderId="1" xfId="4" applyFont="1" applyFill="1" applyBorder="1" applyAlignment="1">
      <alignment horizontal="center" vertical="center" wrapText="1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6"/>
    <cellStyle name="Обычный 12 2" xfId="43"/>
    <cellStyle name="Обычный 2" xfId="4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 2" xfId="2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Процентный 4" xfId="581"/>
    <cellStyle name="Связанная ячейка 2" xfId="461"/>
    <cellStyle name="Стиль 1" xfId="462"/>
    <cellStyle name="Текст предупреждения 2" xfId="463"/>
    <cellStyle name="Финансовый 2" xfId="5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3;&#1077;&#1082;&#1090;&#1088;&#1086;&#1084;&#1072;&#1075;&#1080;&#1089;&#1090;&#1088;&#1072;&#1083;&#1100;/&#1054;&#1090;&#1076;&#1077;&#1083;%20&#1055;&#1056;&#1080;&#1058;&#1055;/&#1048;&#1085;&#1074;&#1077;&#1089;&#1090;&#1080;&#1094;&#1080;&#1080;/!&#1054;&#1058;&#1063;&#1045;&#1058;/&#1055;&#1055;%2024/!%202020/3)%20&#1054;&#1090;&#1095;&#1077;&#1090;%20&#1079;&#1072;%203%20&#1082;&#1074;&#1072;&#1088;&#1090;&#1072;&#1083;/1113_1115476076715_19_54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квРасш"/>
    </sheetNames>
    <sheetDataSet>
      <sheetData sheetId="0">
        <row r="18">
          <cell r="B18" t="str">
            <v>ВСЕГО по инвестиционной программе, в том числе:</v>
          </cell>
          <cell r="C18" t="str">
            <v>Г</v>
          </cell>
          <cell r="D18" t="str">
            <v>нд</v>
          </cell>
          <cell r="E18" t="str">
            <v>нд</v>
          </cell>
          <cell r="F18">
            <v>2039</v>
          </cell>
          <cell r="G18">
            <v>2039</v>
          </cell>
          <cell r="H18">
            <v>46440</v>
          </cell>
          <cell r="I18">
            <v>69870</v>
          </cell>
          <cell r="J18" t="str">
            <v>нд</v>
          </cell>
          <cell r="K18" t="str">
            <v>нд</v>
          </cell>
          <cell r="L18" t="str">
            <v>нд</v>
          </cell>
        </row>
        <row r="19">
          <cell r="B19" t="str">
            <v>Технологическое присоединение, всего</v>
          </cell>
          <cell r="C19" t="str">
            <v>Г</v>
          </cell>
          <cell r="D19" t="str">
            <v>нд</v>
          </cell>
          <cell r="E19" t="str">
            <v>нд</v>
          </cell>
          <cell r="F19" t="str">
            <v>нд</v>
          </cell>
          <cell r="G19" t="str">
            <v>нд</v>
          </cell>
          <cell r="H19" t="str">
            <v>нд</v>
          </cell>
          <cell r="I19" t="str">
            <v>нд</v>
          </cell>
          <cell r="J19" t="str">
            <v>нд</v>
          </cell>
          <cell r="K19" t="str">
            <v>нд</v>
          </cell>
          <cell r="L19" t="str">
            <v>нд</v>
          </cell>
        </row>
        <row r="20">
          <cell r="B20" t="str">
            <v>Реконструкция, модернизация, техническое перевооружение, всего</v>
          </cell>
          <cell r="C20" t="str">
            <v>Г</v>
          </cell>
          <cell r="D20" t="str">
            <v>нд</v>
          </cell>
          <cell r="E20" t="str">
            <v>нд</v>
          </cell>
          <cell r="F20">
            <v>2039</v>
          </cell>
          <cell r="G20">
            <v>2039</v>
          </cell>
          <cell r="H20">
            <v>46440</v>
          </cell>
          <cell r="I20">
            <v>69870</v>
          </cell>
          <cell r="J20" t="str">
            <v>нд</v>
          </cell>
          <cell r="K20" t="str">
            <v>нд</v>
          </cell>
          <cell r="L20" t="str">
            <v>нд</v>
          </cell>
        </row>
        <row r="21">
          <cell r="B21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1" t="str">
            <v>Г</v>
          </cell>
          <cell r="D21" t="str">
            <v>нд</v>
          </cell>
          <cell r="E21" t="str">
            <v>нд</v>
          </cell>
          <cell r="F21" t="str">
            <v>нд</v>
          </cell>
          <cell r="G21" t="str">
            <v>нд</v>
          </cell>
          <cell r="H21" t="str">
            <v>нд</v>
          </cell>
          <cell r="I21" t="str">
            <v>нд</v>
          </cell>
          <cell r="J21" t="str">
            <v>нд</v>
          </cell>
          <cell r="K21" t="str">
            <v>нд</v>
          </cell>
          <cell r="L21" t="str">
            <v>нд</v>
          </cell>
        </row>
        <row r="22">
          <cell r="B22" t="str">
            <v>Прочее новое строительство объектов электросетевого хозяйства, всего</v>
          </cell>
          <cell r="C22" t="str">
            <v>Г</v>
          </cell>
          <cell r="D22" t="str">
            <v>нд</v>
          </cell>
          <cell r="E22" t="str">
            <v>нд</v>
          </cell>
          <cell r="F22" t="str">
            <v>нд</v>
          </cell>
          <cell r="G22" t="str">
            <v>нд</v>
          </cell>
          <cell r="H22" t="str">
            <v>нд</v>
          </cell>
          <cell r="I22" t="str">
            <v>нд</v>
          </cell>
          <cell r="J22" t="str">
            <v>нд</v>
          </cell>
          <cell r="K22" t="str">
            <v>нд</v>
          </cell>
          <cell r="L22" t="str">
            <v>нд</v>
          </cell>
        </row>
        <row r="23">
          <cell r="B23" t="str">
            <v>Покупка земельных участков для целей реализации инвестиционных проектов, всего</v>
          </cell>
          <cell r="C23" t="str">
            <v>Г</v>
          </cell>
          <cell r="D23" t="str">
            <v>нд</v>
          </cell>
          <cell r="E23" t="str">
            <v>нд</v>
          </cell>
          <cell r="F23" t="str">
            <v>нд</v>
          </cell>
          <cell r="G23" t="str">
            <v>нд</v>
          </cell>
          <cell r="H23" t="str">
            <v>нд</v>
          </cell>
          <cell r="I23" t="str">
            <v>нд</v>
          </cell>
          <cell r="J23" t="str">
            <v>нд</v>
          </cell>
          <cell r="K23" t="str">
            <v>нд</v>
          </cell>
          <cell r="L23" t="str">
            <v>нд</v>
          </cell>
        </row>
        <row r="24">
          <cell r="B24" t="str">
            <v>Прочие инвестиционные проекты, всего</v>
          </cell>
          <cell r="C24" t="str">
            <v>Г</v>
          </cell>
          <cell r="D24" t="str">
            <v>нд</v>
          </cell>
          <cell r="E24" t="str">
            <v>нд</v>
          </cell>
          <cell r="F24" t="str">
            <v>нд</v>
          </cell>
          <cell r="G24" t="str">
            <v>нд</v>
          </cell>
          <cell r="H24" t="str">
            <v>нд</v>
          </cell>
          <cell r="I24" t="str">
            <v>нд</v>
          </cell>
          <cell r="J24" t="str">
            <v>нд</v>
          </cell>
          <cell r="K24" t="str">
            <v>нд</v>
          </cell>
          <cell r="L24" t="str">
            <v>нд</v>
          </cell>
        </row>
        <row r="25">
          <cell r="B25" t="str">
            <v>Новосибирская область</v>
          </cell>
          <cell r="C25" t="str">
            <v>Г</v>
          </cell>
          <cell r="D25" t="str">
            <v>нд</v>
          </cell>
          <cell r="E25" t="str">
            <v>нд</v>
          </cell>
          <cell r="F25"/>
          <cell r="G25"/>
          <cell r="H25"/>
          <cell r="I25"/>
          <cell r="J25" t="str">
            <v>нд</v>
          </cell>
          <cell r="K25" t="str">
            <v>нд</v>
          </cell>
          <cell r="L25" t="str">
            <v>нд</v>
          </cell>
        </row>
        <row r="26">
          <cell r="B26" t="str">
            <v>Технологическое присоединение, всего, в том числе:</v>
          </cell>
          <cell r="C26" t="str">
            <v>Г</v>
          </cell>
          <cell r="D26" t="str">
            <v>нд</v>
          </cell>
          <cell r="E26" t="str">
            <v>нд</v>
          </cell>
          <cell r="F26" t="str">
            <v>нд</v>
          </cell>
          <cell r="G26" t="str">
            <v>нд</v>
          </cell>
          <cell r="H26" t="str">
            <v>нд</v>
          </cell>
          <cell r="I26" t="str">
            <v>нд</v>
          </cell>
          <cell r="J26" t="str">
            <v>нд</v>
          </cell>
          <cell r="K26" t="str">
            <v>нд</v>
          </cell>
          <cell r="L26" t="str">
            <v>нд</v>
          </cell>
        </row>
        <row r="27"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  <cell r="D27" t="str">
            <v>нд</v>
          </cell>
          <cell r="E27" t="str">
            <v>нд</v>
          </cell>
          <cell r="F27" t="str">
            <v>нд</v>
          </cell>
          <cell r="G27" t="str">
            <v>нд</v>
          </cell>
          <cell r="H27" t="str">
            <v>нд</v>
          </cell>
          <cell r="I27" t="str">
            <v>нд</v>
          </cell>
          <cell r="J27" t="str">
            <v>нд</v>
          </cell>
          <cell r="K27" t="str">
            <v>нд</v>
          </cell>
          <cell r="L27" t="str">
            <v>нд</v>
          </cell>
        </row>
        <row r="28"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Г</v>
          </cell>
          <cell r="D28" t="str">
            <v>нд</v>
          </cell>
          <cell r="E28" t="str">
            <v>нд</v>
          </cell>
          <cell r="F28" t="str">
            <v>нд</v>
          </cell>
          <cell r="G28" t="str">
            <v>нд</v>
          </cell>
          <cell r="H28" t="str">
            <v>нд</v>
          </cell>
          <cell r="I28" t="str">
            <v>нд</v>
          </cell>
          <cell r="J28" t="str">
            <v>нд</v>
          </cell>
          <cell r="K28" t="str">
            <v>нд</v>
          </cell>
          <cell r="L28" t="str">
            <v>нд</v>
          </cell>
        </row>
        <row r="29"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Г</v>
          </cell>
          <cell r="D29" t="str">
            <v>нд</v>
          </cell>
          <cell r="E29" t="str">
            <v>нд</v>
          </cell>
          <cell r="F29" t="str">
            <v>нд</v>
          </cell>
          <cell r="G29" t="str">
            <v>нд</v>
          </cell>
          <cell r="H29" t="str">
            <v>нд</v>
          </cell>
          <cell r="I29" t="str">
            <v>нд</v>
          </cell>
          <cell r="J29" t="str">
            <v>нд</v>
          </cell>
          <cell r="K29" t="str">
            <v>нд</v>
          </cell>
          <cell r="L29" t="str">
            <v>нд</v>
          </cell>
        </row>
        <row r="30"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Г</v>
          </cell>
          <cell r="D30" t="str">
            <v>нд</v>
          </cell>
          <cell r="E30" t="str">
            <v>нд</v>
          </cell>
          <cell r="F30" t="str">
            <v>нд</v>
          </cell>
          <cell r="G30" t="str">
            <v>нд</v>
          </cell>
          <cell r="H30" t="str">
            <v>нд</v>
          </cell>
          <cell r="I30" t="str">
            <v>нд</v>
          </cell>
          <cell r="J30" t="str">
            <v>нд</v>
          </cell>
          <cell r="K30" t="str">
            <v>нд</v>
          </cell>
          <cell r="L30" t="str">
            <v>нд</v>
          </cell>
        </row>
        <row r="31">
          <cell r="B31" t="str">
            <v>Технологическое присоединение объектов электросетевого хозяйства, всего, в том числе:</v>
          </cell>
          <cell r="C31" t="str">
            <v>Г</v>
          </cell>
          <cell r="D31" t="str">
            <v>нд</v>
          </cell>
          <cell r="E31" t="str">
            <v>нд</v>
          </cell>
          <cell r="F31" t="str">
            <v>нд</v>
          </cell>
          <cell r="G31" t="str">
            <v>нд</v>
          </cell>
          <cell r="H31" t="str">
            <v>нд</v>
          </cell>
          <cell r="I31" t="str">
            <v>нд</v>
          </cell>
          <cell r="J31" t="str">
            <v>нд</v>
          </cell>
          <cell r="K31" t="str">
            <v>нд</v>
          </cell>
          <cell r="L31" t="str">
            <v>нд</v>
          </cell>
        </row>
        <row r="32">
          <cell r="B32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2" t="str">
            <v>Г</v>
          </cell>
          <cell r="D32" t="str">
            <v>нд</v>
          </cell>
          <cell r="E32" t="str">
            <v>нд</v>
          </cell>
          <cell r="F32" t="str">
            <v>нд</v>
          </cell>
          <cell r="G32" t="str">
            <v>нд</v>
          </cell>
          <cell r="H32" t="str">
            <v>нд</v>
          </cell>
          <cell r="I32" t="str">
            <v>нд</v>
          </cell>
          <cell r="J32" t="str">
            <v>нд</v>
          </cell>
          <cell r="K32" t="str">
            <v>нд</v>
          </cell>
          <cell r="L32" t="str">
            <v>нд</v>
          </cell>
        </row>
        <row r="33">
          <cell r="B33" t="str">
            <v>Технологическое присоединение к электрическим сетям иных сетевых организаций, всего, в том числе:</v>
          </cell>
          <cell r="C33" t="str">
            <v>Г</v>
          </cell>
          <cell r="D33" t="str">
            <v>нд</v>
          </cell>
          <cell r="E33" t="str">
            <v>нд</v>
          </cell>
          <cell r="F33" t="str">
            <v>нд</v>
          </cell>
          <cell r="G33" t="str">
            <v>нд</v>
          </cell>
          <cell r="H33" t="str">
            <v>нд</v>
          </cell>
          <cell r="I33" t="str">
            <v>нд</v>
          </cell>
          <cell r="J33" t="str">
            <v>нд</v>
          </cell>
          <cell r="K33" t="str">
            <v>нд</v>
          </cell>
          <cell r="L33" t="str">
            <v>нд</v>
          </cell>
        </row>
        <row r="34">
          <cell r="B34" t="str">
            <v>Технологическое присоединение объектов по производству электрической энергии всего, в том числе:</v>
          </cell>
          <cell r="C34" t="str">
            <v>Г</v>
          </cell>
          <cell r="D34" t="str">
            <v>нд</v>
          </cell>
          <cell r="E34" t="str">
            <v>нд</v>
          </cell>
          <cell r="F34" t="str">
            <v>нд</v>
          </cell>
          <cell r="G34" t="str">
            <v>нд</v>
          </cell>
          <cell r="H34" t="str">
            <v>нд</v>
          </cell>
          <cell r="I34" t="str">
            <v>нд</v>
          </cell>
          <cell r="J34" t="str">
            <v>нд</v>
          </cell>
          <cell r="K34" t="str">
            <v>нд</v>
          </cell>
          <cell r="L34" t="str">
            <v>нд</v>
          </cell>
        </row>
        <row r="35">
          <cell r="B35" t="str">
            <v>Наименование объекта по производству электрической энергии, всего, в том числе:</v>
          </cell>
          <cell r="C35" t="str">
            <v>Г</v>
          </cell>
          <cell r="D35" t="str">
            <v>нд</v>
          </cell>
          <cell r="E35" t="str">
            <v>нд</v>
          </cell>
          <cell r="F35" t="str">
            <v>нд</v>
          </cell>
          <cell r="G35" t="str">
            <v>нд</v>
          </cell>
          <cell r="H35" t="str">
            <v>нд</v>
          </cell>
          <cell r="I35" t="str">
            <v>нд</v>
          </cell>
          <cell r="J35" t="str">
            <v>нд</v>
          </cell>
          <cell r="K35" t="str">
            <v>нд</v>
          </cell>
          <cell r="L35" t="str">
            <v>нд</v>
          </cell>
        </row>
        <row r="36">
          <cell r="B36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  <cell r="D36" t="str">
            <v>нд</v>
          </cell>
          <cell r="E36" t="str">
            <v>нд</v>
          </cell>
          <cell r="F36" t="str">
            <v>нд</v>
          </cell>
          <cell r="G36" t="str">
            <v>нд</v>
          </cell>
          <cell r="H36" t="str">
            <v>нд</v>
          </cell>
          <cell r="I36" t="str">
            <v>нд</v>
          </cell>
          <cell r="J36" t="str">
            <v>нд</v>
          </cell>
          <cell r="K36" t="str">
            <v>нд</v>
          </cell>
          <cell r="L36" t="str">
            <v>нд</v>
          </cell>
        </row>
        <row r="37">
          <cell r="B3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  <cell r="D37" t="str">
            <v>нд</v>
          </cell>
          <cell r="E37" t="str">
            <v>нд</v>
          </cell>
          <cell r="F37" t="str">
            <v>нд</v>
          </cell>
          <cell r="G37" t="str">
            <v>нд</v>
          </cell>
          <cell r="H37" t="str">
            <v>нд</v>
          </cell>
          <cell r="I37" t="str">
            <v>нд</v>
          </cell>
          <cell r="J37" t="str">
            <v>нд</v>
          </cell>
          <cell r="K37" t="str">
            <v>нд</v>
          </cell>
          <cell r="L37" t="str">
            <v>нд</v>
          </cell>
        </row>
        <row r="38">
          <cell r="B3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8" t="str">
            <v>Г</v>
          </cell>
          <cell r="D38" t="str">
            <v>нд</v>
          </cell>
          <cell r="E38" t="str">
            <v>нд</v>
          </cell>
          <cell r="F38" t="str">
            <v>нд</v>
          </cell>
          <cell r="G38" t="str">
            <v>нд</v>
          </cell>
          <cell r="H38" t="str">
            <v>нд</v>
          </cell>
          <cell r="I38" t="str">
            <v>нд</v>
          </cell>
          <cell r="J38" t="str">
            <v>нд</v>
          </cell>
          <cell r="K38" t="str">
            <v>нд</v>
          </cell>
          <cell r="L38" t="str">
            <v>нд</v>
          </cell>
        </row>
        <row r="39">
          <cell r="B39" t="str">
            <v>Наименование объекта по производству электрической энергии, всего, в том числе:</v>
          </cell>
          <cell r="C39" t="str">
            <v>Г</v>
          </cell>
          <cell r="D39" t="str">
            <v>нд</v>
          </cell>
          <cell r="E39" t="str">
            <v>нд</v>
          </cell>
          <cell r="F39" t="str">
            <v>нд</v>
          </cell>
          <cell r="G39" t="str">
            <v>нд</v>
          </cell>
          <cell r="H39" t="str">
            <v>нд</v>
          </cell>
          <cell r="I39" t="str">
            <v>нд</v>
          </cell>
          <cell r="J39" t="str">
            <v>нд</v>
          </cell>
          <cell r="K39" t="str">
            <v>нд</v>
          </cell>
          <cell r="L39" t="str">
            <v>нд</v>
          </cell>
        </row>
        <row r="40">
          <cell r="B4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  <cell r="D40" t="str">
            <v>нд</v>
          </cell>
          <cell r="E40" t="str">
            <v>нд</v>
          </cell>
          <cell r="F40" t="str">
            <v>нд</v>
          </cell>
          <cell r="G40" t="str">
            <v>нд</v>
          </cell>
          <cell r="H40" t="str">
            <v>нд</v>
          </cell>
          <cell r="I40" t="str">
            <v>нд</v>
          </cell>
          <cell r="J40" t="str">
            <v>нд</v>
          </cell>
          <cell r="K40" t="str">
            <v>нд</v>
          </cell>
          <cell r="L40" t="str">
            <v>нд</v>
          </cell>
        </row>
        <row r="41"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1" t="str">
            <v>Г</v>
          </cell>
          <cell r="D41" t="str">
            <v>нд</v>
          </cell>
          <cell r="E41" t="str">
            <v>нд</v>
          </cell>
          <cell r="F41" t="str">
            <v>нд</v>
          </cell>
          <cell r="G41" t="str">
            <v>нд</v>
          </cell>
          <cell r="H41" t="str">
            <v>нд</v>
          </cell>
          <cell r="I41" t="str">
            <v>нд</v>
          </cell>
          <cell r="J41" t="str">
            <v>нд</v>
          </cell>
          <cell r="K41" t="str">
            <v>нд</v>
          </cell>
          <cell r="L41" t="str">
            <v>нд</v>
          </cell>
        </row>
        <row r="42"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  <cell r="D42" t="str">
            <v>нд</v>
          </cell>
          <cell r="E42" t="str">
            <v>нд</v>
          </cell>
          <cell r="F42" t="str">
            <v>нд</v>
          </cell>
          <cell r="G42" t="str">
            <v>нд</v>
          </cell>
          <cell r="H42" t="str">
            <v>нд</v>
          </cell>
          <cell r="I42" t="str">
            <v>нд</v>
          </cell>
          <cell r="J42" t="str">
            <v>нд</v>
          </cell>
          <cell r="K42" t="str">
            <v>нд</v>
          </cell>
          <cell r="L42" t="str">
            <v>нд</v>
          </cell>
        </row>
        <row r="43">
          <cell r="B43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3" t="str">
            <v>Г</v>
          </cell>
          <cell r="D43" t="str">
            <v>нд</v>
          </cell>
          <cell r="E43" t="str">
            <v>нд</v>
          </cell>
          <cell r="F43" t="str">
            <v>нд</v>
          </cell>
          <cell r="G43" t="str">
            <v>нд</v>
          </cell>
          <cell r="H43" t="str">
            <v>нд</v>
          </cell>
          <cell r="I43" t="str">
            <v>нд</v>
          </cell>
          <cell r="J43" t="str">
            <v>нд</v>
          </cell>
          <cell r="K43" t="str">
            <v>нд</v>
          </cell>
          <cell r="L43" t="str">
            <v>нд</v>
          </cell>
        </row>
        <row r="44">
          <cell r="B4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4" t="str">
            <v>Г</v>
          </cell>
          <cell r="D44" t="str">
            <v>нд</v>
          </cell>
          <cell r="E44" t="str">
            <v>нд</v>
          </cell>
          <cell r="F44" t="str">
            <v>нд</v>
          </cell>
          <cell r="G44" t="str">
            <v>нд</v>
          </cell>
          <cell r="H44" t="str">
            <v>нд</v>
          </cell>
          <cell r="I44" t="str">
            <v>нд</v>
          </cell>
          <cell r="J44" t="str">
            <v>нд</v>
          </cell>
          <cell r="K44" t="str">
            <v>нд</v>
          </cell>
          <cell r="L44" t="str">
            <v>нд</v>
          </cell>
        </row>
        <row r="45">
          <cell r="B4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5" t="str">
            <v>Г</v>
          </cell>
          <cell r="D45" t="str">
            <v>нд</v>
          </cell>
          <cell r="E45" t="str">
            <v>нд</v>
          </cell>
          <cell r="F45" t="str">
            <v>нд</v>
          </cell>
          <cell r="G45" t="str">
            <v>нд</v>
          </cell>
          <cell r="H45" t="str">
            <v>нд</v>
          </cell>
          <cell r="I45" t="str">
            <v>нд</v>
          </cell>
          <cell r="J45" t="str">
            <v>нд</v>
          </cell>
          <cell r="K45" t="str">
            <v>нд</v>
          </cell>
          <cell r="L45" t="str">
            <v>нд</v>
          </cell>
        </row>
        <row r="46">
          <cell r="B46" t="str">
            <v>Организация АОПО на 1АТ-63 и 2АТ-63 ПС 220 кВ Дружная</v>
          </cell>
          <cell r="C46" t="str">
            <v>нд</v>
          </cell>
          <cell r="D46" t="str">
            <v>нд</v>
          </cell>
          <cell r="E46" t="str">
            <v>нд</v>
          </cell>
          <cell r="F46" t="str">
            <v>нд</v>
          </cell>
          <cell r="G46" t="str">
            <v>нд</v>
          </cell>
          <cell r="H46" t="str">
            <v>нд</v>
          </cell>
          <cell r="I46" t="str">
            <v>нд</v>
          </cell>
          <cell r="J46" t="str">
            <v>нд</v>
          </cell>
          <cell r="K46" t="str">
            <v>нд</v>
          </cell>
          <cell r="L46" t="str">
            <v>нд</v>
          </cell>
        </row>
        <row r="47">
          <cell r="B47" t="str">
            <v>Замена промежуточной опоры №90 ВЛ 220 кВ Новосибирская ТЭЦ-3 – Дружная I цепь с отпайкой на ПС Тепличная на анкерно-угловую</v>
          </cell>
          <cell r="C47" t="str">
            <v>нд</v>
          </cell>
          <cell r="D47" t="str">
            <v>нд</v>
          </cell>
          <cell r="E47" t="str">
            <v>нд</v>
          </cell>
          <cell r="F47" t="str">
            <v>нд</v>
          </cell>
          <cell r="G47" t="str">
            <v>нд</v>
          </cell>
          <cell r="H47" t="str">
            <v>нд</v>
          </cell>
          <cell r="I47" t="str">
            <v>нд</v>
          </cell>
          <cell r="J47" t="str">
            <v>нд</v>
          </cell>
          <cell r="K47" t="str">
            <v>нд</v>
          </cell>
          <cell r="L47" t="str">
            <v>нд</v>
          </cell>
        </row>
        <row r="48">
          <cell r="B48" t="str">
            <v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v>
          </cell>
          <cell r="C48" t="str">
            <v>нд</v>
          </cell>
          <cell r="D48" t="str">
            <v>нд</v>
          </cell>
          <cell r="E48" t="str">
            <v>нд</v>
          </cell>
          <cell r="F48" t="str">
            <v>нд</v>
          </cell>
          <cell r="G48" t="str">
            <v>нд</v>
          </cell>
          <cell r="H48" t="str">
            <v>нд</v>
          </cell>
          <cell r="I48" t="str">
            <v>нд</v>
          </cell>
          <cell r="J48" t="str">
            <v>нд</v>
          </cell>
          <cell r="K48" t="str">
            <v>нд</v>
          </cell>
          <cell r="L48" t="str">
            <v>нд</v>
          </cell>
        </row>
        <row r="49">
          <cell r="B49" t="str">
            <v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v>
          </cell>
          <cell r="C49" t="str">
            <v>нд</v>
          </cell>
          <cell r="D49" t="str">
            <v>нд</v>
          </cell>
          <cell r="E49" t="str">
            <v>нд</v>
          </cell>
          <cell r="F49" t="str">
            <v>нд</v>
          </cell>
          <cell r="G49" t="str">
            <v>нд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</row>
        <row r="50">
          <cell r="B50" t="str">
            <v>Замена промежуточной опоры №139/5 ВЛ 220 кВ Заря - Правобережная (236), Новосибирская ТЭЦ-3 - Отрадная (237) на анкерно-угловую</v>
          </cell>
          <cell r="C50" t="str">
            <v>нд</v>
          </cell>
          <cell r="D50" t="str">
            <v>нд</v>
          </cell>
          <cell r="E50" t="str">
            <v>нд</v>
          </cell>
          <cell r="F50" t="str">
            <v>нд</v>
          </cell>
          <cell r="G50" t="str">
            <v>нд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</row>
        <row r="51">
          <cell r="B51" t="str">
            <v>Реконструкция, модернизация, техническое перевооружение всего, в том числе:</v>
          </cell>
          <cell r="C51" t="str">
            <v>Г</v>
          </cell>
          <cell r="D51" t="str">
            <v>нд</v>
          </cell>
          <cell r="E51" t="str">
            <v>нд</v>
          </cell>
          <cell r="F51" t="str">
            <v>нд</v>
          </cell>
          <cell r="G51" t="str">
            <v>нд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</row>
        <row r="52">
          <cell r="B52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52" t="str">
            <v>Г</v>
          </cell>
          <cell r="D52" t="str">
            <v>нд</v>
          </cell>
          <cell r="E52" t="str">
            <v>нд</v>
          </cell>
          <cell r="F52" t="str">
            <v>нд</v>
          </cell>
          <cell r="G52" t="str">
            <v>нд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</row>
        <row r="53">
          <cell r="B53" t="str">
            <v>Реконструкция трансформаторных и иных подстанций, всего, в том числе:</v>
          </cell>
          <cell r="C53" t="str">
            <v>Г</v>
          </cell>
          <cell r="D53" t="str">
            <v>нд</v>
          </cell>
          <cell r="E53" t="str">
            <v>нд</v>
          </cell>
          <cell r="F53" t="str">
            <v>нд</v>
          </cell>
          <cell r="G53" t="str">
            <v>нд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</row>
        <row r="54">
          <cell r="B54" t="str">
            <v>Реконструкция ПС 220 кВ Южная в части замены ОД, КЗ 220 кВ, установки ячеек выключателей 220 кВ (3 шт.), замены ТСН с выполнением сопутствующего объема работ</v>
          </cell>
          <cell r="C54" t="str">
            <v>нд</v>
          </cell>
          <cell r="D54" t="str">
            <v>нд</v>
          </cell>
          <cell r="E54" t="str">
            <v>нд</v>
          </cell>
          <cell r="F54" t="str">
            <v>нд</v>
          </cell>
          <cell r="G54" t="str">
            <v>нд</v>
          </cell>
          <cell r="H54" t="str">
            <v>нд</v>
          </cell>
          <cell r="I54" t="str">
            <v>нд</v>
          </cell>
          <cell r="J54" t="str">
            <v>нд</v>
          </cell>
          <cell r="K54" t="str">
            <v>нд</v>
          </cell>
          <cell r="L54" t="str">
            <v>нд</v>
          </cell>
        </row>
        <row r="55">
          <cell r="B55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55" t="str">
            <v>Г</v>
          </cell>
          <cell r="D55" t="str">
            <v>нд</v>
          </cell>
          <cell r="E55" t="str">
            <v>нд</v>
          </cell>
          <cell r="F55">
            <v>2039</v>
          </cell>
          <cell r="G55">
            <v>2039</v>
          </cell>
          <cell r="H55">
            <v>46440</v>
          </cell>
          <cell r="I55">
            <v>69870</v>
          </cell>
          <cell r="J55" t="str">
            <v>нд</v>
          </cell>
          <cell r="K55" t="str">
            <v>нд</v>
          </cell>
          <cell r="L55" t="str">
            <v>нд</v>
          </cell>
        </row>
        <row r="56">
          <cell r="B56" t="str">
            <v>Программа внедрения и модернизации АИИС КУЭ</v>
          </cell>
          <cell r="C56" t="str">
            <v>нд</v>
          </cell>
          <cell r="D56" t="str">
            <v>нд</v>
          </cell>
          <cell r="E56" t="str">
            <v>нд</v>
          </cell>
          <cell r="F56" t="str">
            <v>нд</v>
          </cell>
          <cell r="G56" t="str">
            <v>нд</v>
          </cell>
          <cell r="H56" t="str">
            <v>нд</v>
          </cell>
          <cell r="I56" t="str">
            <v>нд</v>
          </cell>
          <cell r="J56" t="str">
            <v>нд</v>
          </cell>
          <cell r="K56" t="str">
            <v>нд</v>
          </cell>
          <cell r="L56" t="str">
            <v>нд</v>
          </cell>
        </row>
        <row r="57">
          <cell r="B57" t="str">
            <v>Реконструкция системы телемеханики ПС 220 кВ Дружная</v>
          </cell>
          <cell r="C57" t="str">
            <v>нд</v>
          </cell>
          <cell r="D57" t="str">
            <v>нд</v>
          </cell>
          <cell r="E57" t="str">
            <v>нд</v>
          </cell>
          <cell r="F57" t="str">
            <v>нд</v>
          </cell>
          <cell r="G57" t="str">
            <v>нд</v>
          </cell>
          <cell r="H57" t="str">
            <v>нд</v>
          </cell>
          <cell r="I57" t="str">
            <v>нд</v>
          </cell>
          <cell r="J57" t="str">
            <v>нд</v>
          </cell>
          <cell r="K57" t="str">
            <v>нд</v>
          </cell>
          <cell r="L57" t="str">
            <v>нд</v>
          </cell>
        </row>
        <row r="58">
          <cell r="B58" t="str">
            <v>Реконструкция ПС 220 кВ Татарская</v>
          </cell>
          <cell r="C58" t="str">
            <v>нд</v>
          </cell>
          <cell r="D58" t="str">
            <v>ПС 220 кВ Татарская</v>
          </cell>
          <cell r="E58" t="str">
            <v>Новосибирская область
г. Татарск</v>
          </cell>
          <cell r="F58">
            <v>290</v>
          </cell>
          <cell r="G58">
            <v>290</v>
          </cell>
          <cell r="H58">
            <v>1660</v>
          </cell>
          <cell r="I58">
            <v>8700</v>
          </cell>
          <cell r="J58" t="str">
            <v>нд</v>
          </cell>
          <cell r="K58" t="str">
            <v>нд</v>
          </cell>
          <cell r="L58" t="str">
            <v>нд</v>
          </cell>
        </row>
        <row r="59">
          <cell r="B59" t="str">
            <v>Реконструкция системы телемеханики ПС 220 кВ Тулинская</v>
          </cell>
          <cell r="C59" t="str">
            <v>нд</v>
          </cell>
          <cell r="D59" t="str">
            <v>нд</v>
          </cell>
          <cell r="E59" t="str">
            <v>нд</v>
          </cell>
          <cell r="F59" t="str">
            <v>нд</v>
          </cell>
          <cell r="G59" t="str">
            <v>нд</v>
          </cell>
          <cell r="H59" t="str">
            <v>нд</v>
          </cell>
          <cell r="I59" t="str">
            <v>нд</v>
          </cell>
          <cell r="J59" t="str">
            <v>нд</v>
          </cell>
          <cell r="K59" t="str">
            <v>нд</v>
          </cell>
          <cell r="L59" t="str">
            <v>нд</v>
          </cell>
        </row>
        <row r="60">
          <cell r="B60" t="str">
            <v>Техническое перевооружение защит ЗРУ-10 кВ на ПС 220 кВ Дружная</v>
          </cell>
          <cell r="C60" t="str">
            <v>нд</v>
          </cell>
          <cell r="D60" t="str">
            <v>нд</v>
          </cell>
          <cell r="E60" t="str">
            <v>нд</v>
          </cell>
          <cell r="F60" t="str">
            <v>нд</v>
          </cell>
          <cell r="G60" t="str">
            <v>нд</v>
          </cell>
          <cell r="H60" t="str">
            <v>нд</v>
          </cell>
          <cell r="I60" t="str">
            <v>нд</v>
          </cell>
          <cell r="J60" t="str">
            <v>нд</v>
          </cell>
          <cell r="K60" t="str">
            <v>нд</v>
          </cell>
          <cell r="L60" t="str">
            <v>нд</v>
          </cell>
        </row>
        <row r="61">
          <cell r="B61" t="str">
            <v>Реконструкция ПС 220 кВ Строительная в части замены ОД, КЗ 220 кВ, установки ячеек выключателей 220 кВ (2 шт.) с выполнением сопутствующего объема работ</v>
          </cell>
          <cell r="C61" t="str">
            <v>нд</v>
          </cell>
          <cell r="D61" t="str">
            <v>ПС 220 кВ Строительная</v>
          </cell>
          <cell r="E61" t="str">
            <v>Новосибирская область
г. Новосибирск</v>
          </cell>
          <cell r="F61">
            <v>80</v>
          </cell>
          <cell r="G61">
            <v>80</v>
          </cell>
          <cell r="H61">
            <v>3390</v>
          </cell>
          <cell r="I61">
            <v>6770</v>
          </cell>
          <cell r="J61" t="str">
            <v>нд</v>
          </cell>
          <cell r="K61" t="str">
            <v>нд</v>
          </cell>
          <cell r="L61" t="str">
            <v>нд</v>
          </cell>
        </row>
        <row r="62">
          <cell r="B62" t="str">
            <v>Реконструкция ПС 220 кВ Чулымская в части замены ячеек выключателей 220 кВ (3 шт.) с выполнением сопутствующего объема работ</v>
          </cell>
          <cell r="C62" t="str">
            <v>нд</v>
          </cell>
          <cell r="D62" t="str">
            <v>ПС 220 кВ Чулымская</v>
          </cell>
          <cell r="E62" t="str">
            <v>Новосибирская область
г. Чулым</v>
          </cell>
          <cell r="F62">
            <v>250</v>
          </cell>
          <cell r="G62">
            <v>250</v>
          </cell>
          <cell r="H62">
            <v>10000</v>
          </cell>
          <cell r="I62">
            <v>12880</v>
          </cell>
          <cell r="J62" t="str">
            <v>нд</v>
          </cell>
          <cell r="K62" t="str">
            <v>нд</v>
          </cell>
          <cell r="L62" t="str">
            <v>нд</v>
          </cell>
        </row>
        <row r="63">
          <cell r="B63" t="str">
            <v>Техническое перевооружение защит ЗРУ-10 кВ на ПС 220 кВ Южная</v>
          </cell>
          <cell r="C63" t="str">
            <v>нд</v>
          </cell>
          <cell r="D63" t="str">
            <v>нд</v>
          </cell>
          <cell r="E63" t="str">
            <v>нд</v>
          </cell>
          <cell r="F63" t="str">
            <v>нд</v>
          </cell>
          <cell r="G63" t="str">
            <v>нд</v>
          </cell>
          <cell r="H63" t="str">
            <v>нд</v>
          </cell>
          <cell r="I63" t="str">
            <v>нд</v>
          </cell>
          <cell r="J63" t="str">
            <v>нд</v>
          </cell>
          <cell r="K63" t="str">
            <v>нд</v>
          </cell>
          <cell r="L63" t="str">
            <v>нд</v>
          </cell>
        </row>
        <row r="64">
          <cell r="B64" t="str">
            <v>Реконструкция ПС 220 кВ Восточная в части замены ячеек выключателей 110-220 кВ (7 шт.) с выполнением сопутствующего объема работ</v>
          </cell>
          <cell r="C64" t="str">
            <v>нд</v>
          </cell>
          <cell r="D64" t="str">
            <v>ПС 220 кВ Восточная</v>
          </cell>
          <cell r="E64" t="str">
            <v>Новосибирская область
г. Новосибирск</v>
          </cell>
          <cell r="F64">
            <v>400</v>
          </cell>
          <cell r="G64">
            <v>400</v>
          </cell>
          <cell r="H64">
            <v>0</v>
          </cell>
          <cell r="I64">
            <v>660</v>
          </cell>
          <cell r="J64" t="str">
            <v>нд</v>
          </cell>
          <cell r="K64" t="str">
            <v>нд</v>
          </cell>
          <cell r="L64" t="str">
            <v>нд</v>
          </cell>
        </row>
        <row r="65">
          <cell r="B65" t="str">
            <v>Техническое перевооружение системы телемеханики и регистратора аварийных событий на ПС 220 кВ Восточная</v>
          </cell>
          <cell r="C65" t="str">
            <v>нд</v>
          </cell>
          <cell r="D65" t="str">
            <v>нд</v>
          </cell>
          <cell r="E65" t="str">
            <v>нд</v>
          </cell>
          <cell r="F65" t="str">
            <v>нд</v>
          </cell>
          <cell r="G65" t="str">
            <v>нд</v>
          </cell>
          <cell r="H65" t="str">
            <v>нд</v>
          </cell>
          <cell r="I65" t="str">
            <v>нд</v>
          </cell>
          <cell r="J65" t="str">
            <v>нд</v>
          </cell>
          <cell r="K65" t="str">
            <v>нд</v>
          </cell>
          <cell r="L65" t="str">
            <v>нд</v>
          </cell>
        </row>
        <row r="66">
          <cell r="B66" t="str">
            <v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v>
          </cell>
          <cell r="C66" t="str">
            <v>нд</v>
          </cell>
          <cell r="D66" t="str">
            <v>ПС 220 кВ Дружная</v>
          </cell>
          <cell r="E66" t="str">
            <v>Новосибирская область,
Коченевский район,  п. Дружный</v>
          </cell>
          <cell r="F66">
            <v>126</v>
          </cell>
          <cell r="G66">
            <v>126</v>
          </cell>
          <cell r="H66">
            <v>2000</v>
          </cell>
          <cell r="I66">
            <v>3560</v>
          </cell>
          <cell r="J66" t="str">
            <v>нд</v>
          </cell>
          <cell r="K66" t="str">
            <v>нд</v>
          </cell>
          <cell r="L66" t="str">
            <v>нд</v>
          </cell>
        </row>
        <row r="67">
          <cell r="B67" t="str">
            <v>Реконструкция ПС 220 кВ Правобережная в части замены ячеек выключателей 220 кВ (3 шт.), с выполнением сопутствующего объема работ</v>
          </cell>
          <cell r="C67" t="str">
            <v>нд</v>
          </cell>
          <cell r="D67" t="str">
            <v>ПС 220 кВ Правобережная</v>
          </cell>
          <cell r="E67" t="str">
            <v>Новосибирская область
г. Новосибирск</v>
          </cell>
          <cell r="F67">
            <v>250</v>
          </cell>
          <cell r="G67">
            <v>250</v>
          </cell>
          <cell r="H67">
            <v>0</v>
          </cell>
          <cell r="I67">
            <v>0</v>
          </cell>
          <cell r="J67" t="str">
            <v>нд</v>
          </cell>
          <cell r="K67" t="str">
            <v>нд</v>
          </cell>
          <cell r="L67" t="str">
            <v>нд</v>
          </cell>
        </row>
        <row r="68">
          <cell r="B68" t="str">
            <v>Техническое перевооружение системы телемеханики и регистратора аварийных событий на ПС 220 кВ Правобережная</v>
          </cell>
          <cell r="C68" t="str">
            <v>нд</v>
          </cell>
          <cell r="D68" t="str">
            <v>нд</v>
          </cell>
          <cell r="E68" t="str">
            <v>нд</v>
          </cell>
          <cell r="F68" t="str">
            <v>нд</v>
          </cell>
          <cell r="G68" t="str">
            <v>нд</v>
          </cell>
          <cell r="H68" t="str">
            <v>нд</v>
          </cell>
          <cell r="I68" t="str">
            <v>нд</v>
          </cell>
          <cell r="J68" t="str">
            <v>нд</v>
          </cell>
          <cell r="K68" t="str">
            <v>нд</v>
          </cell>
          <cell r="L68" t="str">
            <v>нд</v>
          </cell>
        </row>
        <row r="69">
          <cell r="B69" t="str">
            <v>Техническое перевооружение системы телемеханики на ПС 220 кВ Строительная</v>
          </cell>
          <cell r="C69" t="str">
            <v>нд</v>
          </cell>
          <cell r="D69" t="str">
            <v>нд</v>
          </cell>
          <cell r="E69" t="str">
            <v>нд</v>
          </cell>
          <cell r="F69" t="str">
            <v>нд</v>
          </cell>
          <cell r="G69" t="str">
            <v>нд</v>
          </cell>
          <cell r="H69" t="str">
            <v>нд</v>
          </cell>
          <cell r="I69" t="str">
            <v>нд</v>
          </cell>
          <cell r="J69" t="str">
            <v>нд</v>
          </cell>
          <cell r="K69" t="str">
            <v>нд</v>
          </cell>
          <cell r="L69" t="str">
            <v>нд</v>
          </cell>
        </row>
        <row r="70">
          <cell r="B70" t="str">
            <v>Техническое перевооружение системы телемеханики и регистратора аварийных событий на ПС 220 кВ Татарская</v>
          </cell>
          <cell r="C70" t="str">
            <v>нд</v>
          </cell>
          <cell r="D70" t="str">
            <v>нд</v>
          </cell>
          <cell r="E70" t="str">
            <v>нд</v>
          </cell>
          <cell r="F70" t="str">
            <v>нд</v>
          </cell>
          <cell r="G70" t="str">
            <v>нд</v>
          </cell>
          <cell r="H70" t="str">
            <v>нд</v>
          </cell>
          <cell r="I70" t="str">
            <v>нд</v>
          </cell>
          <cell r="J70" t="str">
            <v>нд</v>
          </cell>
          <cell r="K70" t="str">
            <v>нд</v>
          </cell>
          <cell r="L70" t="str">
            <v>нд</v>
          </cell>
        </row>
        <row r="71">
          <cell r="B71" t="str">
            <v>Реконструкция ПС 220 кВ Тулинская в части замены ячеек выключателей 220 кВ, с выполнением сопутствующего объема работ</v>
          </cell>
          <cell r="C71" t="str">
            <v>нд</v>
          </cell>
          <cell r="D71" t="str">
            <v>ПС 220 кВ Тулинская</v>
          </cell>
          <cell r="E71" t="str">
            <v>Новосибирская область
г. Новосибирск</v>
          </cell>
          <cell r="F71">
            <v>251</v>
          </cell>
          <cell r="G71">
            <v>251</v>
          </cell>
          <cell r="H71">
            <v>0</v>
          </cell>
          <cell r="I71">
            <v>0</v>
          </cell>
          <cell r="J71" t="str">
            <v>нд</v>
          </cell>
          <cell r="K71" t="str">
            <v>нд</v>
          </cell>
          <cell r="L71" t="str">
            <v>нд</v>
          </cell>
        </row>
        <row r="72">
          <cell r="B72" t="str">
            <v>Установка на ПС 220 кВ Урожай АОПО ВЛ 220 кВ Красноозерское - Урожай, ВЛ 220 кВ Зубково - Урожай, ВЛ 220 кВ Урожай - Мынкуль, ВЛ 220 кВ Урожай - Районная</v>
          </cell>
          <cell r="C72" t="str">
            <v>нд</v>
          </cell>
          <cell r="D72" t="str">
            <v>нд</v>
          </cell>
          <cell r="E72" t="str">
            <v>нд</v>
          </cell>
          <cell r="F72" t="str">
            <v>нд</v>
          </cell>
          <cell r="G72" t="str">
            <v>нд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</row>
        <row r="73">
          <cell r="B73" t="str">
            <v>Замена выключателя ВВБ 220 кВ (В-292) ПС 220 Урожай АО "Электромагистраль"</v>
          </cell>
          <cell r="C73" t="str">
            <v>нд</v>
          </cell>
          <cell r="D73" t="str">
            <v>ПС 220 кВ Урожай</v>
          </cell>
          <cell r="E73" t="str">
            <v>Новосибирская область
г. Карасук</v>
          </cell>
          <cell r="F73">
            <v>126</v>
          </cell>
          <cell r="G73">
            <v>126</v>
          </cell>
          <cell r="H73">
            <v>29390</v>
          </cell>
          <cell r="I73">
            <v>35050</v>
          </cell>
          <cell r="J73" t="str">
            <v>нд</v>
          </cell>
          <cell r="K73" t="str">
            <v>нд</v>
          </cell>
          <cell r="L73" t="str">
            <v>нд</v>
          </cell>
        </row>
        <row r="74">
          <cell r="B74" t="str">
            <v>Реконструкция ПС 220 кВ Урожай в части замены ячеек выключателей 220 кВ (8 шт.) с выполнением сопутствующего объема работ</v>
          </cell>
          <cell r="C74" t="str">
            <v>нд</v>
          </cell>
          <cell r="D74" t="str">
            <v>нд</v>
          </cell>
          <cell r="E74" t="str">
            <v>нд</v>
          </cell>
          <cell r="F74" t="str">
            <v>нд</v>
          </cell>
          <cell r="G74" t="str">
            <v>нд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</row>
        <row r="75">
          <cell r="B75" t="str">
            <v>Техническое перевооружение системы телемеханики и регистратора аварийных событий на ПС 220 кВ Чулымская</v>
          </cell>
          <cell r="C75" t="str">
            <v>нд</v>
          </cell>
          <cell r="D75" t="str">
            <v>нд</v>
          </cell>
          <cell r="E75" t="str">
            <v>нд</v>
          </cell>
          <cell r="F75" t="str">
            <v>нд</v>
          </cell>
          <cell r="G75" t="str">
            <v>нд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</row>
        <row r="76">
          <cell r="B76" t="str">
            <v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v>
          </cell>
          <cell r="C76" t="str">
            <v>нд</v>
          </cell>
          <cell r="D76" t="str">
            <v>ПС 220 кВ Южная</v>
          </cell>
          <cell r="E76" t="str">
            <v>Новосибирская область
г. Искитим</v>
          </cell>
          <cell r="F76">
            <v>266</v>
          </cell>
          <cell r="G76">
            <v>266</v>
          </cell>
          <cell r="H76">
            <v>0</v>
          </cell>
          <cell r="I76">
            <v>2250</v>
          </cell>
          <cell r="J76" t="str">
            <v>нд</v>
          </cell>
          <cell r="K76" t="str">
            <v>нд</v>
          </cell>
          <cell r="L76" t="str">
            <v>нд</v>
          </cell>
        </row>
        <row r="77">
          <cell r="B77" t="str">
            <v>Техническое перевооружение системы телемеханики и регистратора аварийных событий на ПС 220 кВ Южная</v>
          </cell>
          <cell r="C77" t="str">
            <v>нд</v>
          </cell>
          <cell r="D77" t="str">
            <v>нд</v>
          </cell>
          <cell r="E77" t="str">
            <v>нд</v>
          </cell>
          <cell r="F77" t="str">
            <v>нд</v>
          </cell>
          <cell r="G77" t="str">
            <v>нд</v>
          </cell>
          <cell r="H77" t="str">
            <v>нд</v>
          </cell>
          <cell r="I77" t="str">
            <v>нд</v>
          </cell>
          <cell r="J77" t="str">
            <v>нд</v>
          </cell>
          <cell r="K77" t="str">
            <v>нд</v>
          </cell>
          <cell r="L77" t="str">
            <v>нд</v>
          </cell>
        </row>
        <row r="78">
          <cell r="B78" t="str">
            <v>Реконструкция ПС 220 Дружная в части замены ячейки выключателя 220 кВ (В-257) с выполнением сопутствующего объема работ</v>
          </cell>
          <cell r="C78" t="str">
            <v>нд</v>
          </cell>
          <cell r="D78" t="str">
            <v>нд</v>
          </cell>
          <cell r="E78" t="str">
            <v>нд</v>
          </cell>
          <cell r="F78" t="str">
            <v>нд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</row>
        <row r="79">
          <cell r="B79" t="str">
            <v>Замена воздушного выключателя ВВБ 220 кВ (ОВ-220) на ПС 220 кВ Урожай АО "РЭС" филиал "Карасукские электрические сети"</v>
          </cell>
          <cell r="C79" t="str">
            <v>нд</v>
          </cell>
          <cell r="D79" t="str">
            <v>нд</v>
          </cell>
          <cell r="E79" t="str">
            <v>нд</v>
          </cell>
          <cell r="F79" t="str">
            <v>нд</v>
          </cell>
          <cell r="G79" t="str">
            <v>нд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</row>
        <row r="80">
          <cell r="B80" t="str">
            <v>Замена трансформатора ТМГ-1000/10 УХЛ1, зав. №160878001 в системе компенсации ёмкостных токов на ПС Восточная</v>
          </cell>
          <cell r="C80" t="str">
            <v>нд</v>
          </cell>
          <cell r="D80" t="str">
            <v>нд</v>
          </cell>
          <cell r="E80" t="str">
            <v>нд</v>
          </cell>
          <cell r="F80" t="str">
            <v>нд</v>
          </cell>
          <cell r="G80" t="str">
            <v>нд</v>
          </cell>
          <cell r="H80" t="str">
            <v>нд</v>
          </cell>
          <cell r="I80" t="str">
            <v>нд</v>
          </cell>
          <cell r="J80" t="str">
            <v>нд</v>
          </cell>
          <cell r="K80" t="str">
            <v>нд</v>
          </cell>
          <cell r="L80" t="str">
            <v>нд</v>
          </cell>
        </row>
        <row r="81">
          <cell r="B81" t="str">
            <v>Реконструкция, модернизация, техническое перевооружение линий электропередачи, всего, в том числе:</v>
          </cell>
          <cell r="C81" t="str">
            <v>Г</v>
          </cell>
          <cell r="D81" t="str">
            <v>нд</v>
          </cell>
          <cell r="E81" t="str">
            <v>нд</v>
          </cell>
          <cell r="F81" t="str">
            <v>нд</v>
          </cell>
          <cell r="G81" t="str">
            <v>нд</v>
          </cell>
          <cell r="H81" t="str">
            <v>нд</v>
          </cell>
          <cell r="I81" t="str">
            <v>нд</v>
          </cell>
          <cell r="J81" t="str">
            <v>нд</v>
          </cell>
          <cell r="K81" t="str">
            <v>нд</v>
          </cell>
          <cell r="L81" t="str">
            <v>нд</v>
          </cell>
        </row>
        <row r="82">
          <cell r="B82" t="str">
            <v>Реконструкция линий электропередачи, всего, в том числе:</v>
          </cell>
          <cell r="C82" t="str">
            <v>Г</v>
          </cell>
          <cell r="D82" t="str">
            <v>нд</v>
          </cell>
          <cell r="E82" t="str">
            <v>нд</v>
          </cell>
          <cell r="F82" t="str">
            <v>нд</v>
          </cell>
          <cell r="G82" t="str">
            <v>нд</v>
          </cell>
          <cell r="H82" t="str">
            <v>нд</v>
          </cell>
          <cell r="I82" t="str">
            <v>нд</v>
          </cell>
          <cell r="J82" t="str">
            <v>нд</v>
          </cell>
          <cell r="K82" t="str">
            <v>нд</v>
          </cell>
          <cell r="L82" t="str">
            <v>нд</v>
          </cell>
        </row>
        <row r="83">
          <cell r="B83" t="str">
            <v>Модернизация, техническое перевооружение линий электропередачи, всего, в том числе:</v>
          </cell>
          <cell r="C83" t="str">
            <v>Г</v>
          </cell>
          <cell r="D83" t="str">
            <v>нд</v>
          </cell>
          <cell r="E83" t="str">
            <v>нд</v>
          </cell>
          <cell r="F83" t="str">
            <v>нд</v>
          </cell>
          <cell r="G83" t="str">
            <v>нд</v>
          </cell>
          <cell r="H83" t="str">
            <v>нд</v>
          </cell>
          <cell r="I83" t="str">
            <v>нд</v>
          </cell>
          <cell r="J83" t="str">
            <v>нд</v>
          </cell>
          <cell r="K83" t="str">
            <v>нд</v>
          </cell>
          <cell r="L83" t="str">
            <v>нд</v>
          </cell>
        </row>
        <row r="84">
          <cell r="B84" t="str">
            <v>Развитие и модернизация учета электрической энергии (мощности), всего, в том числе:</v>
          </cell>
          <cell r="C84" t="str">
            <v>Г</v>
          </cell>
          <cell r="D84" t="str">
            <v>нд</v>
          </cell>
          <cell r="E84" t="str">
            <v>нд</v>
          </cell>
          <cell r="F84" t="str">
            <v>нд</v>
          </cell>
          <cell r="G84" t="str">
            <v>нд</v>
          </cell>
          <cell r="H84" t="str">
            <v>нд</v>
          </cell>
          <cell r="I84" t="str">
            <v>нд</v>
          </cell>
          <cell r="J84" t="str">
            <v>нд</v>
          </cell>
          <cell r="K84" t="str">
            <v>нд</v>
          </cell>
          <cell r="L84" t="str">
            <v>нд</v>
          </cell>
        </row>
        <row r="85">
          <cell r="B85" t="str">
            <v>«Установка приборов учета, класс напряжения 0,22 (0,4) кВ, всего, в том числе:»</v>
          </cell>
          <cell r="C85" t="str">
            <v>Г</v>
          </cell>
          <cell r="D85" t="str">
            <v>нд</v>
          </cell>
          <cell r="E85" t="str">
            <v>нд</v>
          </cell>
          <cell r="F85" t="str">
            <v>нд</v>
          </cell>
          <cell r="G85" t="str">
            <v>нд</v>
          </cell>
          <cell r="H85" t="str">
            <v>нд</v>
          </cell>
          <cell r="I85" t="str">
            <v>нд</v>
          </cell>
          <cell r="J85" t="str">
            <v>нд</v>
          </cell>
          <cell r="K85" t="str">
            <v>нд</v>
          </cell>
          <cell r="L85" t="str">
            <v>нд</v>
          </cell>
        </row>
        <row r="86">
          <cell r="B86" t="str">
            <v>«Установка приборов учета, класс напряжения 6 (10) кВ, всего, в том числе:»</v>
          </cell>
          <cell r="C86" t="str">
            <v>Г</v>
          </cell>
          <cell r="D86" t="str">
            <v>нд</v>
          </cell>
          <cell r="E86" t="str">
            <v>нд</v>
          </cell>
          <cell r="F86" t="str">
            <v>нд</v>
          </cell>
          <cell r="G86" t="str">
            <v>нд</v>
          </cell>
          <cell r="H86" t="str">
            <v>нд</v>
          </cell>
          <cell r="I86" t="str">
            <v>нд</v>
          </cell>
          <cell r="J86" t="str">
            <v>нд</v>
          </cell>
          <cell r="K86" t="str">
            <v>нд</v>
          </cell>
          <cell r="L86" t="str">
            <v>нд</v>
          </cell>
        </row>
        <row r="87">
          <cell r="B87" t="str">
            <v>«Установка приборов учета, класс напряжения 35 кВ, всего, в том числе:»</v>
          </cell>
          <cell r="C87" t="str">
            <v>Г</v>
          </cell>
          <cell r="D87" t="str">
            <v>нд</v>
          </cell>
          <cell r="E87" t="str">
            <v>нд</v>
          </cell>
          <cell r="F87" t="str">
            <v>нд</v>
          </cell>
          <cell r="G87" t="str">
            <v>нд</v>
          </cell>
          <cell r="H87" t="str">
            <v>нд</v>
          </cell>
          <cell r="I87" t="str">
            <v>нд</v>
          </cell>
          <cell r="J87" t="str">
            <v>нд</v>
          </cell>
          <cell r="K87" t="str">
            <v>нд</v>
          </cell>
          <cell r="L87" t="str">
            <v>нд</v>
          </cell>
        </row>
        <row r="88">
          <cell r="B88" t="str">
            <v>«Установка приборов учета, класс напряжения 110 кВ и выше, всего, в том числе:»</v>
          </cell>
          <cell r="C88" t="str">
            <v>Г</v>
          </cell>
          <cell r="D88" t="str">
            <v>нд</v>
          </cell>
          <cell r="E88" t="str">
            <v>нд</v>
          </cell>
          <cell r="F88" t="str">
            <v>нд</v>
          </cell>
          <cell r="G88" t="str">
            <v>нд</v>
          </cell>
          <cell r="H88" t="str">
            <v>нд</v>
          </cell>
          <cell r="I88" t="str">
            <v>нд</v>
          </cell>
          <cell r="J88" t="str">
            <v>нд</v>
          </cell>
          <cell r="K88" t="str">
            <v>нд</v>
          </cell>
          <cell r="L88" t="str">
            <v>нд</v>
          </cell>
        </row>
        <row r="89">
          <cell r="B89" t="str">
            <v>«Включение приборов учета в систему сбора и передачи данных, класс напряжения 0,22 (0,4) кВ, всего, в том числе:»</v>
          </cell>
          <cell r="C89" t="str">
            <v>Г</v>
          </cell>
          <cell r="D89" t="str">
            <v>нд</v>
          </cell>
          <cell r="E89" t="str">
            <v>нд</v>
          </cell>
          <cell r="F89" t="str">
            <v>нд</v>
          </cell>
          <cell r="G89" t="str">
            <v>нд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</row>
        <row r="90">
          <cell r="B90" t="str">
            <v>«Включение приборов учета в систему сбора и передачи данных, класс напряжения 6 (10) кВ, всего, в том числе:»</v>
          </cell>
          <cell r="C90" t="str">
            <v>Г</v>
          </cell>
          <cell r="D90" t="str">
            <v>нд</v>
          </cell>
          <cell r="E90" t="str">
            <v>нд</v>
          </cell>
          <cell r="F90" t="str">
            <v>нд</v>
          </cell>
          <cell r="G90" t="str">
            <v>нд</v>
          </cell>
          <cell r="H90" t="str">
            <v>нд</v>
          </cell>
          <cell r="I90" t="str">
            <v>нд</v>
          </cell>
          <cell r="J90" t="str">
            <v>нд</v>
          </cell>
          <cell r="K90" t="str">
            <v>нд</v>
          </cell>
          <cell r="L90" t="str">
            <v>нд</v>
          </cell>
        </row>
        <row r="91">
          <cell r="B91" t="str">
            <v>«Включение приборов учета в систему сбора и передачи данных, класс напряжения 35 кВ, всего, в том числе:»</v>
          </cell>
          <cell r="C91" t="str">
            <v>Г</v>
          </cell>
          <cell r="D91" t="str">
            <v>нд</v>
          </cell>
          <cell r="E91" t="str">
            <v>нд</v>
          </cell>
          <cell r="F91" t="str">
            <v>нд</v>
          </cell>
          <cell r="G91" t="str">
            <v>нд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</row>
        <row r="92">
          <cell r="B92" t="str">
            <v>«Включение приборов учета в систему сбора и передачи данных, класс напряжения 110 кВ и выше, всего, в том числе:»</v>
          </cell>
          <cell r="C92" t="str">
            <v>Г</v>
          </cell>
          <cell r="D92" t="str">
            <v>нд</v>
          </cell>
          <cell r="E92" t="str">
            <v>нд</v>
          </cell>
          <cell r="F92" t="str">
            <v>нд</v>
          </cell>
          <cell r="G92" t="str">
            <v>нд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</row>
        <row r="93">
          <cell r="B93" t="str">
            <v>Реконструкция, модернизация, техническое перевооружение прочих объектов основных средств, всего, в том числе:</v>
          </cell>
          <cell r="C93" t="str">
            <v>Г</v>
          </cell>
          <cell r="D93" t="str">
            <v>нд</v>
          </cell>
          <cell r="E93" t="str">
            <v>нд</v>
          </cell>
          <cell r="F93" t="str">
            <v>нд</v>
          </cell>
          <cell r="G93" t="str">
            <v>нд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</row>
        <row r="94">
          <cell r="B94" t="str">
            <v>Реконструкция прочих объектов основных средств, всего, в том числе:</v>
          </cell>
          <cell r="C94" t="str">
            <v>Г</v>
          </cell>
          <cell r="D94" t="str">
            <v>нд</v>
          </cell>
          <cell r="E94" t="str">
            <v>нд</v>
          </cell>
          <cell r="F94" t="str">
            <v>нд</v>
          </cell>
          <cell r="G94" t="str">
            <v>нд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</row>
        <row r="95">
          <cell r="B95" t="str">
            <v>Модернизация, техническое перевооружение прочих объектов основных средств, всего, в том числе:</v>
          </cell>
          <cell r="C95" t="str">
            <v>Г</v>
          </cell>
          <cell r="D95" t="str">
            <v>нд</v>
          </cell>
          <cell r="E95" t="str">
            <v>нд</v>
          </cell>
          <cell r="F95" t="str">
            <v>нд</v>
          </cell>
          <cell r="G95" t="str">
            <v>нд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</row>
        <row r="96">
          <cell r="B96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96" t="str">
            <v>Г</v>
          </cell>
          <cell r="D96" t="str">
            <v>нд</v>
          </cell>
          <cell r="E96" t="str">
            <v>нд</v>
          </cell>
          <cell r="F96" t="str">
            <v>нд</v>
          </cell>
          <cell r="G96" t="str">
            <v>нд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</row>
        <row r="97">
          <cell r="B97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97" t="str">
            <v>Г</v>
          </cell>
          <cell r="D97" t="str">
            <v>нд</v>
          </cell>
          <cell r="E97" t="str">
            <v>нд</v>
          </cell>
          <cell r="F97" t="str">
            <v>нд</v>
          </cell>
          <cell r="G97" t="str">
            <v>нд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</row>
        <row r="98">
          <cell r="B98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98" t="str">
            <v>Г</v>
          </cell>
          <cell r="D98" t="str">
            <v>нд</v>
          </cell>
          <cell r="E98" t="str">
            <v>нд</v>
          </cell>
          <cell r="F98" t="str">
            <v>нд</v>
          </cell>
          <cell r="G98" t="str">
            <v>нд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</row>
        <row r="99">
          <cell r="B99" t="str">
            <v>Прочее новое строительство объектов электросетевого хозяйства, всего, в том числе:</v>
          </cell>
          <cell r="C99" t="str">
            <v>Г</v>
          </cell>
          <cell r="D99" t="str">
            <v>нд</v>
          </cell>
          <cell r="E99" t="str">
            <v>нд</v>
          </cell>
          <cell r="F99" t="str">
            <v>нд</v>
          </cell>
          <cell r="G99" t="str">
            <v>нд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</row>
        <row r="100">
          <cell r="B100" t="str">
            <v>Строительство основного и резервного каналов связи (ВОЛС) от ПС 220 кВ Строительная до существующих узлов связи протяженностью 8,8 км по трассе</v>
          </cell>
          <cell r="C100" t="str">
            <v>нд</v>
          </cell>
          <cell r="D100" t="str">
            <v>нд</v>
          </cell>
          <cell r="E100" t="str">
            <v>нд</v>
          </cell>
          <cell r="F100" t="str">
            <v>нд</v>
          </cell>
          <cell r="G100" t="str">
            <v>нд</v>
          </cell>
          <cell r="H100" t="str">
            <v>нд</v>
          </cell>
          <cell r="I100" t="str">
            <v>нд</v>
          </cell>
          <cell r="J100" t="str">
            <v>нд</v>
          </cell>
          <cell r="K100" t="str">
            <v>нд</v>
          </cell>
          <cell r="L100" t="str">
            <v>нд</v>
          </cell>
        </row>
        <row r="101">
          <cell r="B101" t="str">
            <v>Покупка земельных участков для целей реализации инвестиционных проектов, всего, в том числе:</v>
          </cell>
          <cell r="C101" t="str">
            <v>Г</v>
          </cell>
          <cell r="D101" t="str">
            <v>нд</v>
          </cell>
          <cell r="E101" t="str">
            <v>нд</v>
          </cell>
          <cell r="F101" t="str">
            <v>нд</v>
          </cell>
          <cell r="G101" t="str">
            <v>нд</v>
          </cell>
          <cell r="H101" t="str">
            <v>нд</v>
          </cell>
          <cell r="I101" t="str">
            <v>нд</v>
          </cell>
          <cell r="J101" t="str">
            <v>нд</v>
          </cell>
          <cell r="K101" t="str">
            <v>нд</v>
          </cell>
          <cell r="L101" t="str">
            <v>нд</v>
          </cell>
        </row>
        <row r="102">
          <cell r="B102" t="str">
            <v>Прочие инвестиционные проекты, всего, в том числе:</v>
          </cell>
          <cell r="C102" t="str">
            <v>Г</v>
          </cell>
          <cell r="D102" t="str">
            <v>нд</v>
          </cell>
          <cell r="E102" t="str">
            <v>нд</v>
          </cell>
          <cell r="F102" t="str">
            <v>нд</v>
          </cell>
          <cell r="G102" t="str">
            <v>нд</v>
          </cell>
          <cell r="H102" t="str">
            <v>нд</v>
          </cell>
          <cell r="I102" t="str">
            <v>нд</v>
          </cell>
          <cell r="J102" t="str">
            <v>нд</v>
          </cell>
          <cell r="K102" t="str">
            <v>нд</v>
          </cell>
          <cell r="L102" t="str">
            <v>нд</v>
          </cell>
        </row>
        <row r="103">
          <cell r="B103" t="str">
            <v>Реконструкция ограждения на ПС 220 кВ Дружная</v>
          </cell>
          <cell r="C103" t="str">
            <v>нд</v>
          </cell>
          <cell r="D103" t="str">
            <v>нд</v>
          </cell>
          <cell r="E103" t="str">
            <v>нд</v>
          </cell>
          <cell r="F103" t="str">
            <v>нд</v>
          </cell>
          <cell r="G103" t="str">
            <v>нд</v>
          </cell>
          <cell r="H103" t="str">
            <v>нд</v>
          </cell>
          <cell r="I103" t="str">
            <v>нд</v>
          </cell>
          <cell r="J103" t="str">
            <v>нд</v>
          </cell>
          <cell r="K103" t="str">
            <v>нд</v>
          </cell>
          <cell r="L103" t="str">
            <v>нд</v>
          </cell>
        </row>
        <row r="104">
          <cell r="B104" t="str">
            <v>Реконструкция ограждения на ПС 220 кВ Южная</v>
          </cell>
          <cell r="C104" t="str">
            <v>нд</v>
          </cell>
          <cell r="D104" t="str">
            <v>нд</v>
          </cell>
          <cell r="E104" t="str">
            <v>нд</v>
          </cell>
          <cell r="F104" t="str">
            <v>нд</v>
          </cell>
          <cell r="G104" t="str">
            <v>нд</v>
          </cell>
          <cell r="H104" t="str">
            <v>нд</v>
          </cell>
          <cell r="I104" t="str">
            <v>нд</v>
          </cell>
          <cell r="J104" t="str">
            <v>нд</v>
          </cell>
          <cell r="K104" t="str">
            <v>нд</v>
          </cell>
          <cell r="L104" t="str">
            <v>нд</v>
          </cell>
        </row>
        <row r="105">
          <cell r="B105" t="str">
            <v>Техническое перевооружение систем охранной сигнализации и видеонаблюдения на ПС 220 кВ Дружная</v>
          </cell>
          <cell r="C105" t="str">
            <v>нд</v>
          </cell>
          <cell r="D105" t="str">
            <v>нд</v>
          </cell>
          <cell r="E105" t="str">
            <v>нд</v>
          </cell>
          <cell r="F105" t="str">
            <v>нд</v>
          </cell>
          <cell r="G105" t="str">
            <v>нд</v>
          </cell>
          <cell r="H105" t="str">
            <v>нд</v>
          </cell>
          <cell r="I105" t="str">
            <v>нд</v>
          </cell>
          <cell r="J105" t="str">
            <v>нд</v>
          </cell>
          <cell r="K105" t="str">
            <v>нд</v>
          </cell>
          <cell r="L105" t="str">
            <v>нд</v>
          </cell>
        </row>
        <row r="106">
          <cell r="B106" t="str">
            <v>Реконструкция ограждения на ПС 220 кВ Правобережная</v>
          </cell>
          <cell r="C106" t="str">
            <v>нд</v>
          </cell>
          <cell r="D106" t="str">
            <v>нд</v>
          </cell>
          <cell r="E106" t="str">
            <v>нд</v>
          </cell>
          <cell r="F106" t="str">
            <v>нд</v>
          </cell>
          <cell r="G106" t="str">
            <v>нд</v>
          </cell>
          <cell r="H106" t="str">
            <v>нд</v>
          </cell>
          <cell r="I106" t="str">
            <v>нд</v>
          </cell>
          <cell r="J106" t="str">
            <v>нд</v>
          </cell>
          <cell r="K106" t="str">
            <v>нд</v>
          </cell>
          <cell r="L106" t="str">
            <v>нд</v>
          </cell>
        </row>
        <row r="107">
          <cell r="B107" t="str">
            <v>Реконструкция ограждения на ПС 220 кВ Строительная</v>
          </cell>
          <cell r="C107" t="str">
            <v>нд</v>
          </cell>
          <cell r="D107" t="str">
            <v>нд</v>
          </cell>
          <cell r="E107" t="str">
            <v>нд</v>
          </cell>
          <cell r="F107" t="str">
            <v>нд</v>
          </cell>
          <cell r="G107" t="str">
            <v>нд</v>
          </cell>
          <cell r="H107" t="str">
            <v>нд</v>
          </cell>
          <cell r="I107" t="str">
            <v>нд</v>
          </cell>
          <cell r="J107" t="str">
            <v>нд</v>
          </cell>
          <cell r="K107" t="str">
            <v>нд</v>
          </cell>
          <cell r="L107" t="str">
            <v>нд</v>
          </cell>
        </row>
        <row r="108">
          <cell r="B108" t="str">
            <v>Техническое перевооружение систем охранной сигнализации и видеонаблюдения на ПС 220 кВ Татарская</v>
          </cell>
          <cell r="C108" t="str">
            <v>нд</v>
          </cell>
          <cell r="D108" t="str">
            <v>нд</v>
          </cell>
          <cell r="E108" t="str">
            <v>нд</v>
          </cell>
          <cell r="F108" t="str">
            <v>нд</v>
          </cell>
          <cell r="G108" t="str">
            <v>нд</v>
          </cell>
          <cell r="H108" t="str">
            <v>нд</v>
          </cell>
          <cell r="I108" t="str">
            <v>нд</v>
          </cell>
          <cell r="J108" t="str">
            <v>нд</v>
          </cell>
          <cell r="K108" t="str">
            <v>нд</v>
          </cell>
          <cell r="L108" t="str">
            <v>нд</v>
          </cell>
        </row>
        <row r="109">
          <cell r="B109" t="str">
            <v>Техническое перевооружение систем охранной сигнализации и видеонаблюдения на ПС 220 кВ Тулинская</v>
          </cell>
          <cell r="C109" t="str">
            <v>нд</v>
          </cell>
          <cell r="D109" t="str">
            <v>нд</v>
          </cell>
          <cell r="E109" t="str">
            <v>нд</v>
          </cell>
          <cell r="F109" t="str">
            <v>нд</v>
          </cell>
          <cell r="G109" t="str">
            <v>нд</v>
          </cell>
          <cell r="H109" t="str">
            <v>нд</v>
          </cell>
          <cell r="I109" t="str">
            <v>нд</v>
          </cell>
          <cell r="J109" t="str">
            <v>нд</v>
          </cell>
          <cell r="K109" t="str">
            <v>нд</v>
          </cell>
          <cell r="L109" t="str">
            <v>нд</v>
          </cell>
        </row>
        <row r="110">
          <cell r="B110" t="str">
            <v>Техническое перевооружение систем охранной сигнализации и видеонаблюдения на ПС 220 кВ Урожай</v>
          </cell>
          <cell r="C110" t="str">
            <v>нд</v>
          </cell>
          <cell r="D110" t="str">
            <v>нд</v>
          </cell>
          <cell r="E110" t="str">
            <v>нд</v>
          </cell>
          <cell r="F110" t="str">
            <v>нд</v>
          </cell>
          <cell r="G110" t="str">
            <v>нд</v>
          </cell>
          <cell r="H110" t="str">
            <v>нд</v>
          </cell>
          <cell r="I110" t="str">
            <v>нд</v>
          </cell>
          <cell r="J110" t="str">
            <v>нд</v>
          </cell>
          <cell r="K110" t="str">
            <v>нд</v>
          </cell>
          <cell r="L110" t="str">
            <v>нд</v>
          </cell>
        </row>
        <row r="111">
          <cell r="B111" t="str">
            <v>Реконструкция ограждения на ПС 220 кВ Чулымская</v>
          </cell>
          <cell r="C111" t="str">
            <v>нд</v>
          </cell>
          <cell r="D111" t="str">
            <v>нд</v>
          </cell>
          <cell r="E111" t="str">
            <v>нд</v>
          </cell>
          <cell r="F111" t="str">
            <v>нд</v>
          </cell>
          <cell r="G111" t="str">
            <v>нд</v>
          </cell>
          <cell r="H111" t="str">
            <v>нд</v>
          </cell>
          <cell r="I111" t="str">
            <v>нд</v>
          </cell>
          <cell r="J111" t="str">
            <v>нд</v>
          </cell>
          <cell r="K111" t="str">
            <v>нд</v>
          </cell>
          <cell r="L111" t="str">
            <v>нд</v>
          </cell>
        </row>
        <row r="112">
          <cell r="B112" t="str">
            <v>Техническое перевооружение систем охранной сигнализации и видеонаблюдения на ПС 220 кВ Южная</v>
          </cell>
          <cell r="C112" t="str">
            <v>нд</v>
          </cell>
          <cell r="D112" t="str">
            <v>нд</v>
          </cell>
          <cell r="E112" t="str">
            <v>нд</v>
          </cell>
          <cell r="F112" t="str">
            <v>нд</v>
          </cell>
          <cell r="G112" t="str">
            <v>нд</v>
          </cell>
          <cell r="H112" t="str">
            <v>нд</v>
          </cell>
          <cell r="I112" t="str">
            <v>нд</v>
          </cell>
          <cell r="J112" t="str">
            <v>нд</v>
          </cell>
          <cell r="K112" t="str">
            <v>нд</v>
          </cell>
          <cell r="L112" t="str">
            <v>нд</v>
          </cell>
        </row>
        <row r="113">
          <cell r="B113" t="str">
            <v>Реконструкция ограждения на ПС 220 кВ Татарская</v>
          </cell>
          <cell r="C113" t="str">
            <v>нд</v>
          </cell>
          <cell r="D113" t="str">
            <v>нд</v>
          </cell>
          <cell r="E113" t="str">
            <v>нд</v>
          </cell>
          <cell r="F113" t="str">
            <v>нд</v>
          </cell>
          <cell r="G113" t="str">
            <v>нд</v>
          </cell>
          <cell r="H113" t="str">
            <v>нд</v>
          </cell>
          <cell r="I113" t="str">
            <v>нд</v>
          </cell>
          <cell r="J113" t="str">
            <v>нд</v>
          </cell>
          <cell r="K113" t="str">
            <v>нд</v>
          </cell>
          <cell r="L113" t="str">
            <v>нд</v>
          </cell>
        </row>
        <row r="114">
          <cell r="B114" t="str">
            <v>Производственная база со складским и гаражным хозяйством</v>
          </cell>
          <cell r="C114" t="str">
            <v>нд</v>
          </cell>
          <cell r="D114" t="str">
            <v>нд</v>
          </cell>
          <cell r="E114" t="str">
            <v>нд</v>
          </cell>
          <cell r="F114" t="str">
            <v>нд</v>
          </cell>
          <cell r="G114" t="str">
            <v>нд</v>
          </cell>
          <cell r="H114" t="str">
            <v>нд</v>
          </cell>
          <cell r="I114" t="str">
            <v>нд</v>
          </cell>
          <cell r="J114" t="str">
            <v>нд</v>
          </cell>
          <cell r="K114" t="str">
            <v>нд</v>
          </cell>
          <cell r="L114" t="str">
            <v>нд</v>
          </cell>
        </row>
        <row r="115">
          <cell r="B115" t="str">
            <v>Техническое перевооружение систем инженерного обеспечения здания по ул. Советская, 3а с благоустройством прилегающей территории</v>
          </cell>
          <cell r="C115" t="str">
            <v>нд</v>
          </cell>
          <cell r="D115" t="str">
            <v>нд</v>
          </cell>
          <cell r="E115" t="str">
            <v>нд</v>
          </cell>
          <cell r="F115" t="str">
            <v>нд</v>
          </cell>
          <cell r="G115" t="str">
            <v>нд</v>
          </cell>
          <cell r="H115" t="str">
            <v>нд</v>
          </cell>
          <cell r="I115" t="str">
            <v>нд</v>
          </cell>
          <cell r="J115" t="str">
            <v>нд</v>
          </cell>
          <cell r="K115" t="str">
            <v>нд</v>
          </cell>
          <cell r="L115" t="str">
            <v>нд</v>
          </cell>
        </row>
        <row r="116">
          <cell r="B116" t="str">
            <v>Реконструкция ограждения на ПС 220 кВ Тулинская</v>
          </cell>
          <cell r="C116" t="str">
            <v>нд</v>
          </cell>
          <cell r="D116" t="str">
            <v>нд</v>
          </cell>
          <cell r="E116" t="str">
            <v>нд</v>
          </cell>
          <cell r="F116" t="str">
            <v>нд</v>
          </cell>
          <cell r="G116" t="str">
            <v>нд</v>
          </cell>
          <cell r="H116" t="str">
            <v>нд</v>
          </cell>
          <cell r="I116" t="str">
            <v>нд</v>
          </cell>
          <cell r="J116" t="str">
            <v>нд</v>
          </cell>
          <cell r="K116" t="str">
            <v>нд</v>
          </cell>
          <cell r="L116" t="str">
            <v>нд</v>
          </cell>
        </row>
        <row r="117">
          <cell r="B117" t="str">
            <v>Приобретение ОС</v>
          </cell>
          <cell r="C117" t="str">
            <v>нд</v>
          </cell>
          <cell r="D117" t="str">
            <v>нд</v>
          </cell>
          <cell r="E117" t="str">
            <v>нд</v>
          </cell>
          <cell r="F117" t="str">
            <v>нд</v>
          </cell>
          <cell r="G117" t="str">
            <v>нд</v>
          </cell>
          <cell r="H117" t="str">
            <v>нд</v>
          </cell>
          <cell r="I117" t="str">
            <v>нд</v>
          </cell>
          <cell r="J117" t="str">
            <v>нд</v>
          </cell>
          <cell r="K117" t="str">
            <v>нд</v>
          </cell>
          <cell r="L117" t="str">
            <v>нд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21"/>
  <sheetViews>
    <sheetView tabSelected="1" view="pageBreakPreview" topLeftCell="A4" zoomScale="70" zoomScaleNormal="70" zoomScaleSheetLayoutView="70" workbookViewId="0">
      <pane xSplit="2" ySplit="14" topLeftCell="C112" activePane="bottomRight" state="frozen"/>
      <selection activeCell="A4" sqref="A4"/>
      <selection pane="topRight" activeCell="C4" sqref="C4"/>
      <selection pane="bottomLeft" activeCell="A18" sqref="A18"/>
      <selection pane="bottomRight" activeCell="B59" sqref="B59"/>
    </sheetView>
  </sheetViews>
  <sheetFormatPr defaultColWidth="9" defaultRowHeight="15.75" x14ac:dyDescent="0.25"/>
  <cols>
    <col min="1" max="1" width="10" style="5" customWidth="1"/>
    <col min="2" max="2" width="53.75" style="5" customWidth="1"/>
    <col min="3" max="3" width="17" style="5" customWidth="1"/>
    <col min="4" max="4" width="25" style="34" customWidth="1"/>
    <col min="5" max="5" width="33.625" style="34" customWidth="1"/>
    <col min="6" max="6" width="17.75" style="34" customWidth="1"/>
    <col min="7" max="7" width="18.375" style="34" customWidth="1"/>
    <col min="8" max="8" width="16.375" style="34" customWidth="1"/>
    <col min="9" max="9" width="18.75" style="34" customWidth="1"/>
    <col min="10" max="10" width="17" style="34" customWidth="1"/>
    <col min="11" max="11" width="19.5" style="34" customWidth="1"/>
    <col min="12" max="12" width="16.25" style="34" customWidth="1"/>
    <col min="13" max="13" width="19.875" style="34" customWidth="1"/>
    <col min="14" max="14" width="10.125" style="4" customWidth="1"/>
    <col min="15" max="15" width="11.5" style="5" customWidth="1"/>
    <col min="16" max="20" width="8.25" style="5" customWidth="1"/>
    <col min="21" max="21" width="12.75" style="5" customWidth="1"/>
    <col min="22" max="16384" width="9" style="5"/>
  </cols>
  <sheetData>
    <row r="1" spans="1:16" ht="18.75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3" t="s">
        <v>88</v>
      </c>
    </row>
    <row r="2" spans="1:16" ht="18.75" x14ac:dyDescent="0.3">
      <c r="A2" s="1"/>
      <c r="B2" s="1"/>
      <c r="C2" s="1"/>
      <c r="D2" s="2"/>
      <c r="E2" s="2"/>
      <c r="F2" s="2"/>
      <c r="G2" s="2"/>
      <c r="H2" s="2"/>
      <c r="I2" s="2"/>
      <c r="J2" s="2"/>
      <c r="K2" s="2"/>
      <c r="L2" s="2"/>
      <c r="M2" s="6" t="s">
        <v>0</v>
      </c>
    </row>
    <row r="3" spans="1:16" ht="18.75" x14ac:dyDescent="0.3">
      <c r="A3" s="1"/>
      <c r="B3" s="1"/>
      <c r="C3" s="1"/>
      <c r="D3" s="2"/>
      <c r="E3" s="2"/>
      <c r="F3" s="2"/>
      <c r="G3" s="2"/>
      <c r="H3" s="2"/>
      <c r="I3" s="2"/>
      <c r="J3" s="2"/>
      <c r="K3" s="2"/>
      <c r="L3" s="2"/>
      <c r="M3" s="6" t="s">
        <v>1</v>
      </c>
    </row>
    <row r="4" spans="1:16" s="7" customFormat="1" ht="18.75" x14ac:dyDescent="0.25">
      <c r="C4" s="74" t="s">
        <v>89</v>
      </c>
      <c r="D4" s="74"/>
      <c r="E4" s="74"/>
      <c r="F4" s="74"/>
      <c r="G4" s="74"/>
      <c r="H4" s="74"/>
      <c r="I4" s="74"/>
      <c r="J4" s="74"/>
      <c r="K4" s="74"/>
      <c r="L4" s="8"/>
      <c r="M4" s="8"/>
      <c r="N4" s="9"/>
      <c r="O4" s="10"/>
    </row>
    <row r="5" spans="1:16" s="13" customFormat="1" ht="18.75" x14ac:dyDescent="0.3">
      <c r="A5" s="76" t="s">
        <v>126</v>
      </c>
      <c r="B5" s="76"/>
      <c r="C5" s="76"/>
      <c r="D5" s="76"/>
      <c r="E5" s="76"/>
      <c r="F5" s="77"/>
      <c r="G5" s="76"/>
      <c r="H5" s="76"/>
      <c r="I5" s="76"/>
      <c r="J5" s="76"/>
      <c r="K5" s="76"/>
      <c r="L5" s="76"/>
      <c r="M5" s="76"/>
      <c r="N5" s="12"/>
      <c r="O5" s="11"/>
      <c r="P5" s="11"/>
    </row>
    <row r="6" spans="1:16" s="13" customFormat="1" ht="18.75" x14ac:dyDescent="0.3">
      <c r="A6" s="14"/>
      <c r="B6" s="14"/>
      <c r="C6" s="14"/>
      <c r="D6" s="15"/>
      <c r="E6" s="15"/>
      <c r="F6" s="15"/>
      <c r="G6" s="15"/>
      <c r="H6" s="15"/>
      <c r="I6" s="15"/>
      <c r="J6" s="15"/>
      <c r="K6" s="15"/>
      <c r="L6" s="15"/>
      <c r="M6" s="15"/>
      <c r="N6" s="16"/>
      <c r="O6" s="14"/>
    </row>
    <row r="7" spans="1:16" s="13" customFormat="1" ht="18.75" x14ac:dyDescent="0.3">
      <c r="A7" s="76" t="s">
        <v>90</v>
      </c>
      <c r="B7" s="76"/>
      <c r="C7" s="76"/>
      <c r="D7" s="76"/>
      <c r="E7" s="76"/>
      <c r="F7" s="77"/>
      <c r="G7" s="76"/>
      <c r="H7" s="76"/>
      <c r="I7" s="76"/>
      <c r="J7" s="76"/>
      <c r="K7" s="76"/>
      <c r="L7" s="76"/>
      <c r="M7" s="76"/>
      <c r="N7" s="12"/>
      <c r="O7" s="11"/>
    </row>
    <row r="8" spans="1:16" s="19" customFormat="1" x14ac:dyDescent="0.25">
      <c r="A8" s="78" t="s">
        <v>2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18"/>
      <c r="O8" s="17"/>
    </row>
    <row r="9" spans="1:16" s="19" customFormat="1" x14ac:dyDescent="0.25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18"/>
      <c r="O9" s="20"/>
    </row>
    <row r="10" spans="1:16" s="19" customFormat="1" ht="18.75" x14ac:dyDescent="0.3">
      <c r="A10" s="79" t="s">
        <v>127</v>
      </c>
      <c r="B10" s="79"/>
      <c r="C10" s="79"/>
      <c r="D10" s="79"/>
      <c r="E10" s="79"/>
      <c r="F10" s="80"/>
      <c r="G10" s="79"/>
      <c r="H10" s="79"/>
      <c r="I10" s="79"/>
      <c r="J10" s="79"/>
      <c r="K10" s="79"/>
      <c r="L10" s="79"/>
      <c r="M10" s="79"/>
      <c r="N10" s="22"/>
      <c r="O10" s="21"/>
    </row>
    <row r="11" spans="1:16" s="19" customFormat="1" ht="18.75" x14ac:dyDescent="0.3"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4"/>
      <c r="O11" s="6"/>
    </row>
    <row r="12" spans="1:16" s="19" customFormat="1" ht="18.75" x14ac:dyDescent="0.25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26"/>
      <c r="O12" s="25"/>
    </row>
    <row r="13" spans="1:16" s="19" customFormat="1" x14ac:dyDescent="0.25">
      <c r="A13" s="71" t="s">
        <v>3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18"/>
      <c r="O13" s="17"/>
    </row>
    <row r="14" spans="1:16" s="27" customFormat="1" x14ac:dyDescent="0.2">
      <c r="A14" s="72"/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28"/>
    </row>
    <row r="15" spans="1:16" s="29" customFormat="1" ht="79.5" customHeight="1" x14ac:dyDescent="0.2">
      <c r="A15" s="73" t="s">
        <v>4</v>
      </c>
      <c r="B15" s="73" t="s">
        <v>5</v>
      </c>
      <c r="C15" s="73" t="s">
        <v>6</v>
      </c>
      <c r="D15" s="70" t="s">
        <v>7</v>
      </c>
      <c r="E15" s="70" t="s">
        <v>8</v>
      </c>
      <c r="F15" s="70" t="s">
        <v>9</v>
      </c>
      <c r="G15" s="70"/>
      <c r="H15" s="70" t="s">
        <v>10</v>
      </c>
      <c r="I15" s="70"/>
      <c r="J15" s="70" t="s">
        <v>11</v>
      </c>
      <c r="K15" s="70"/>
      <c r="L15" s="70" t="s">
        <v>12</v>
      </c>
      <c r="M15" s="70"/>
      <c r="N15" s="28"/>
    </row>
    <row r="16" spans="1:16" s="29" customFormat="1" ht="55.5" customHeight="1" x14ac:dyDescent="0.2">
      <c r="A16" s="73"/>
      <c r="B16" s="73"/>
      <c r="C16" s="73"/>
      <c r="D16" s="70"/>
      <c r="E16" s="70"/>
      <c r="F16" s="30" t="s">
        <v>128</v>
      </c>
      <c r="G16" s="30" t="s">
        <v>13</v>
      </c>
      <c r="H16" s="30" t="s">
        <v>129</v>
      </c>
      <c r="I16" s="30" t="s">
        <v>13</v>
      </c>
      <c r="J16" s="37" t="s">
        <v>129</v>
      </c>
      <c r="K16" s="30" t="s">
        <v>13</v>
      </c>
      <c r="L16" s="37" t="s">
        <v>129</v>
      </c>
      <c r="M16" s="30" t="s">
        <v>13</v>
      </c>
      <c r="N16" s="28"/>
    </row>
    <row r="17" spans="1:15" s="32" customFormat="1" ht="16.5" x14ac:dyDescent="0.25">
      <c r="A17" s="31">
        <v>1</v>
      </c>
      <c r="B17" s="31">
        <v>2</v>
      </c>
      <c r="C17" s="31">
        <v>3</v>
      </c>
      <c r="D17" s="31">
        <v>4</v>
      </c>
      <c r="E17" s="31">
        <v>5</v>
      </c>
      <c r="F17" s="31">
        <v>6</v>
      </c>
      <c r="G17" s="31">
        <v>7</v>
      </c>
      <c r="H17" s="31">
        <v>8</v>
      </c>
      <c r="I17" s="31">
        <v>9</v>
      </c>
      <c r="J17" s="31">
        <v>10</v>
      </c>
      <c r="K17" s="31">
        <v>11</v>
      </c>
      <c r="L17" s="31">
        <v>12</v>
      </c>
      <c r="M17" s="31">
        <v>13</v>
      </c>
      <c r="N17" s="28"/>
    </row>
    <row r="18" spans="1:15" s="32" customFormat="1" ht="16.5" x14ac:dyDescent="0.25">
      <c r="A18" s="38" t="s">
        <v>14</v>
      </c>
      <c r="B18" s="39" t="s">
        <v>15</v>
      </c>
      <c r="C18" s="40" t="s">
        <v>16</v>
      </c>
      <c r="D18" s="40" t="s">
        <v>17</v>
      </c>
      <c r="E18" s="40" t="s">
        <v>17</v>
      </c>
      <c r="F18" s="40">
        <v>2039</v>
      </c>
      <c r="G18" s="40"/>
      <c r="H18" s="40">
        <f>VLOOKUP(B18,'[1]19квРасш'!$B$18:$L$117,7,FALSE)</f>
        <v>46440</v>
      </c>
      <c r="I18" s="40"/>
      <c r="J18" s="40" t="str">
        <f>VLOOKUP(B18,'[1]19квРасш'!$B$18:$L$117,9,FALSE)</f>
        <v>нд</v>
      </c>
      <c r="K18" s="40"/>
      <c r="L18" s="40" t="str">
        <f>VLOOKUP(B18,'[1]19квРасш'!$B$18:$L$117,11,FALSE)</f>
        <v>нд</v>
      </c>
      <c r="M18" s="40"/>
      <c r="O18" s="33"/>
    </row>
    <row r="19" spans="1:15" s="32" customFormat="1" ht="16.5" x14ac:dyDescent="0.25">
      <c r="A19" s="41" t="s">
        <v>18</v>
      </c>
      <c r="B19" s="42" t="s">
        <v>19</v>
      </c>
      <c r="C19" s="43" t="s">
        <v>16</v>
      </c>
      <c r="D19" s="43" t="s">
        <v>17</v>
      </c>
      <c r="E19" s="43" t="s">
        <v>17</v>
      </c>
      <c r="F19" s="43" t="s">
        <v>17</v>
      </c>
      <c r="G19" s="43"/>
      <c r="H19" s="43" t="str">
        <f>VLOOKUP(B19,'[1]19квРасш'!$B$18:$L$117,7,FALSE)</f>
        <v>нд</v>
      </c>
      <c r="I19" s="43"/>
      <c r="J19" s="43" t="str">
        <f>VLOOKUP(B19,'[1]19квРасш'!$B$18:$L$117,9,FALSE)</f>
        <v>нд</v>
      </c>
      <c r="K19" s="43"/>
      <c r="L19" s="43" t="str">
        <f>VLOOKUP(B19,'[1]19квРасш'!$B$18:$L$117,11,FALSE)</f>
        <v>нд</v>
      </c>
      <c r="M19" s="43"/>
      <c r="O19" s="33"/>
    </row>
    <row r="20" spans="1:15" s="32" customFormat="1" ht="31.5" x14ac:dyDescent="0.25">
      <c r="A20" s="41" t="s">
        <v>20</v>
      </c>
      <c r="B20" s="42" t="s">
        <v>21</v>
      </c>
      <c r="C20" s="43" t="s">
        <v>16</v>
      </c>
      <c r="D20" s="43" t="s">
        <v>17</v>
      </c>
      <c r="E20" s="43" t="s">
        <v>17</v>
      </c>
      <c r="F20" s="43">
        <v>2039</v>
      </c>
      <c r="G20" s="43"/>
      <c r="H20" s="43">
        <f>VLOOKUP(B20,'[1]19квРасш'!$B$18:$L$117,7,FALSE)</f>
        <v>46440</v>
      </c>
      <c r="I20" s="43"/>
      <c r="J20" s="43" t="str">
        <f>VLOOKUP(B20,'[1]19квРасш'!$B$18:$L$117,9,FALSE)</f>
        <v>нд</v>
      </c>
      <c r="K20" s="43"/>
      <c r="L20" s="43" t="str">
        <f>VLOOKUP(B20,'[1]19квРасш'!$B$18:$L$117,11,FALSE)</f>
        <v>нд</v>
      </c>
      <c r="M20" s="43"/>
      <c r="O20" s="33"/>
    </row>
    <row r="21" spans="1:15" s="32" customFormat="1" ht="47.25" x14ac:dyDescent="0.25">
      <c r="A21" s="41" t="s">
        <v>22</v>
      </c>
      <c r="B21" s="42" t="s">
        <v>23</v>
      </c>
      <c r="C21" s="43" t="s">
        <v>16</v>
      </c>
      <c r="D21" s="43" t="s">
        <v>17</v>
      </c>
      <c r="E21" s="43" t="s">
        <v>17</v>
      </c>
      <c r="F21" s="43" t="s">
        <v>17</v>
      </c>
      <c r="G21" s="43"/>
      <c r="H21" s="43" t="str">
        <f>VLOOKUP(B21,'[1]19квРасш'!$B$18:$L$117,7,FALSE)</f>
        <v>нд</v>
      </c>
      <c r="I21" s="43"/>
      <c r="J21" s="43" t="str">
        <f>VLOOKUP(B21,'[1]19квРасш'!$B$18:$L$117,9,FALSE)</f>
        <v>нд</v>
      </c>
      <c r="K21" s="43"/>
      <c r="L21" s="43" t="str">
        <f>VLOOKUP(B21,'[1]19квРасш'!$B$18:$L$117,11,FALSE)</f>
        <v>нд</v>
      </c>
      <c r="M21" s="43"/>
      <c r="O21" s="33"/>
    </row>
    <row r="22" spans="1:15" s="32" customFormat="1" ht="27" customHeight="1" x14ac:dyDescent="0.25">
      <c r="A22" s="41" t="s">
        <v>24</v>
      </c>
      <c r="B22" s="42" t="s">
        <v>25</v>
      </c>
      <c r="C22" s="43" t="s">
        <v>16</v>
      </c>
      <c r="D22" s="43" t="s">
        <v>17</v>
      </c>
      <c r="E22" s="43" t="s">
        <v>17</v>
      </c>
      <c r="F22" s="43" t="s">
        <v>17</v>
      </c>
      <c r="G22" s="43"/>
      <c r="H22" s="43" t="str">
        <f>VLOOKUP(B22,'[1]19квРасш'!$B$18:$L$117,7,FALSE)</f>
        <v>нд</v>
      </c>
      <c r="I22" s="43"/>
      <c r="J22" s="43" t="str">
        <f>VLOOKUP(B22,'[1]19квРасш'!$B$18:$L$117,9,FALSE)</f>
        <v>нд</v>
      </c>
      <c r="K22" s="43"/>
      <c r="L22" s="43" t="str">
        <f>VLOOKUP(B22,'[1]19квРасш'!$B$18:$L$117,11,FALSE)</f>
        <v>нд</v>
      </c>
      <c r="M22" s="43"/>
      <c r="O22" s="33"/>
    </row>
    <row r="23" spans="1:15" s="32" customFormat="1" ht="31.5" x14ac:dyDescent="0.25">
      <c r="A23" s="41" t="s">
        <v>26</v>
      </c>
      <c r="B23" s="42" t="s">
        <v>27</v>
      </c>
      <c r="C23" s="43" t="s">
        <v>16</v>
      </c>
      <c r="D23" s="43" t="s">
        <v>17</v>
      </c>
      <c r="E23" s="43" t="s">
        <v>17</v>
      </c>
      <c r="F23" s="43" t="s">
        <v>17</v>
      </c>
      <c r="G23" s="43"/>
      <c r="H23" s="43" t="str">
        <f>VLOOKUP(B23,'[1]19квРасш'!$B$18:$L$117,7,FALSE)</f>
        <v>нд</v>
      </c>
      <c r="I23" s="43"/>
      <c r="J23" s="43" t="str">
        <f>VLOOKUP(B23,'[1]19квРасш'!$B$18:$L$117,9,FALSE)</f>
        <v>нд</v>
      </c>
      <c r="K23" s="43"/>
      <c r="L23" s="43" t="str">
        <f>VLOOKUP(B23,'[1]19квРасш'!$B$18:$L$117,11,FALSE)</f>
        <v>нд</v>
      </c>
      <c r="M23" s="43"/>
      <c r="O23" s="33"/>
    </row>
    <row r="24" spans="1:15" s="32" customFormat="1" ht="16.5" x14ac:dyDescent="0.25">
      <c r="A24" s="41" t="s">
        <v>28</v>
      </c>
      <c r="B24" s="42" t="s">
        <v>29</v>
      </c>
      <c r="C24" s="43" t="s">
        <v>16</v>
      </c>
      <c r="D24" s="43" t="s">
        <v>17</v>
      </c>
      <c r="E24" s="43" t="s">
        <v>17</v>
      </c>
      <c r="F24" s="43" t="s">
        <v>17</v>
      </c>
      <c r="G24" s="43"/>
      <c r="H24" s="43" t="str">
        <f>VLOOKUP(B24,'[1]19квРасш'!$B$18:$L$117,7,FALSE)</f>
        <v>нд</v>
      </c>
      <c r="I24" s="43"/>
      <c r="J24" s="43" t="str">
        <f>VLOOKUP(B24,'[1]19квРасш'!$B$18:$L$117,9,FALSE)</f>
        <v>нд</v>
      </c>
      <c r="K24" s="43"/>
      <c r="L24" s="43" t="str">
        <f>VLOOKUP(B24,'[1]19квРасш'!$B$18:$L$117,11,FALSE)</f>
        <v>нд</v>
      </c>
      <c r="M24" s="43"/>
      <c r="O24" s="33"/>
    </row>
    <row r="25" spans="1:15" s="32" customFormat="1" ht="16.5" x14ac:dyDescent="0.25">
      <c r="A25" s="44" t="s">
        <v>30</v>
      </c>
      <c r="B25" s="45" t="s">
        <v>31</v>
      </c>
      <c r="C25" s="46" t="s">
        <v>16</v>
      </c>
      <c r="D25" s="46" t="s">
        <v>17</v>
      </c>
      <c r="E25" s="46" t="s">
        <v>17</v>
      </c>
      <c r="F25" s="46">
        <v>0</v>
      </c>
      <c r="G25" s="46"/>
      <c r="H25" s="46">
        <f>VLOOKUP(B25,'[1]19квРасш'!$B$18:$L$117,7,FALSE)</f>
        <v>0</v>
      </c>
      <c r="I25" s="46"/>
      <c r="J25" s="46" t="str">
        <f>VLOOKUP(B25,'[1]19квРасш'!$B$18:$L$117,9,FALSE)</f>
        <v>нд</v>
      </c>
      <c r="K25" s="46"/>
      <c r="L25" s="46" t="str">
        <f>VLOOKUP(B25,'[1]19квРасш'!$B$18:$L$117,11,FALSE)</f>
        <v>нд</v>
      </c>
      <c r="M25" s="46"/>
      <c r="O25" s="33"/>
    </row>
    <row r="26" spans="1:15" s="32" customFormat="1" ht="16.5" x14ac:dyDescent="0.25">
      <c r="A26" s="47" t="s">
        <v>32</v>
      </c>
      <c r="B26" s="48" t="s">
        <v>33</v>
      </c>
      <c r="C26" s="49" t="s">
        <v>16</v>
      </c>
      <c r="D26" s="49" t="s">
        <v>17</v>
      </c>
      <c r="E26" s="49" t="s">
        <v>17</v>
      </c>
      <c r="F26" s="49" t="s">
        <v>17</v>
      </c>
      <c r="G26" s="49"/>
      <c r="H26" s="49" t="str">
        <f>VLOOKUP(B26,'[1]19квРасш'!$B$18:$L$117,7,FALSE)</f>
        <v>нд</v>
      </c>
      <c r="I26" s="49"/>
      <c r="J26" s="49" t="str">
        <f>VLOOKUP(B26,'[1]19квРасш'!$B$18:$L$117,9,FALSE)</f>
        <v>нд</v>
      </c>
      <c r="K26" s="49"/>
      <c r="L26" s="49" t="str">
        <f>VLOOKUP(B26,'[1]19квРасш'!$B$18:$L$117,11,FALSE)</f>
        <v>нд</v>
      </c>
      <c r="M26" s="49"/>
      <c r="O26" s="33"/>
    </row>
    <row r="27" spans="1:15" s="32" customFormat="1" ht="31.5" x14ac:dyDescent="0.25">
      <c r="A27" s="50" t="s">
        <v>34</v>
      </c>
      <c r="B27" s="51" t="s">
        <v>35</v>
      </c>
      <c r="C27" s="52" t="s">
        <v>16</v>
      </c>
      <c r="D27" s="52" t="s">
        <v>17</v>
      </c>
      <c r="E27" s="52" t="s">
        <v>17</v>
      </c>
      <c r="F27" s="52" t="s">
        <v>17</v>
      </c>
      <c r="G27" s="52"/>
      <c r="H27" s="52" t="str">
        <f>VLOOKUP(B27,'[1]19квРасш'!$B$18:$L$117,7,FALSE)</f>
        <v>нд</v>
      </c>
      <c r="I27" s="52"/>
      <c r="J27" s="52" t="str">
        <f>VLOOKUP(B27,'[1]19квРасш'!$B$18:$L$117,9,FALSE)</f>
        <v>нд</v>
      </c>
      <c r="K27" s="52"/>
      <c r="L27" s="52" t="str">
        <f>VLOOKUP(B27,'[1]19квРасш'!$B$18:$L$117,11,FALSE)</f>
        <v>нд</v>
      </c>
      <c r="M27" s="52"/>
      <c r="O27" s="33"/>
    </row>
    <row r="28" spans="1:15" s="32" customFormat="1" ht="47.25" x14ac:dyDescent="0.25">
      <c r="A28" s="53" t="s">
        <v>36</v>
      </c>
      <c r="B28" s="54" t="s">
        <v>147</v>
      </c>
      <c r="C28" s="55" t="s">
        <v>16</v>
      </c>
      <c r="D28" s="55" t="s">
        <v>17</v>
      </c>
      <c r="E28" s="55" t="s">
        <v>17</v>
      </c>
      <c r="F28" s="55" t="s">
        <v>17</v>
      </c>
      <c r="G28" s="55"/>
      <c r="H28" s="55" t="str">
        <f>VLOOKUP(B28,'[1]19квРасш'!$B$18:$L$117,7,FALSE)</f>
        <v>нд</v>
      </c>
      <c r="I28" s="55"/>
      <c r="J28" s="55" t="str">
        <f>VLOOKUP(B28,'[1]19квРасш'!$B$18:$L$117,9,FALSE)</f>
        <v>нд</v>
      </c>
      <c r="K28" s="55"/>
      <c r="L28" s="55" t="str">
        <f>VLOOKUP(B28,'[1]19квРасш'!$B$18:$L$117,11,FALSE)</f>
        <v>нд</v>
      </c>
      <c r="M28" s="55"/>
      <c r="O28" s="33"/>
    </row>
    <row r="29" spans="1:15" s="32" customFormat="1" ht="47.25" x14ac:dyDescent="0.25">
      <c r="A29" s="53" t="s">
        <v>37</v>
      </c>
      <c r="B29" s="54" t="s">
        <v>148</v>
      </c>
      <c r="C29" s="55" t="s">
        <v>16</v>
      </c>
      <c r="D29" s="55" t="s">
        <v>17</v>
      </c>
      <c r="E29" s="55" t="s">
        <v>17</v>
      </c>
      <c r="F29" s="55" t="s">
        <v>17</v>
      </c>
      <c r="G29" s="55"/>
      <c r="H29" s="55" t="str">
        <f>VLOOKUP(B29,'[1]19квРасш'!$B$18:$L$117,7,FALSE)</f>
        <v>нд</v>
      </c>
      <c r="I29" s="55"/>
      <c r="J29" s="55" t="str">
        <f>VLOOKUP(B29,'[1]19квРасш'!$B$18:$L$117,9,FALSE)</f>
        <v>нд</v>
      </c>
      <c r="K29" s="55"/>
      <c r="L29" s="55" t="str">
        <f>VLOOKUP(B29,'[1]19квРасш'!$B$18:$L$117,11,FALSE)</f>
        <v>нд</v>
      </c>
      <c r="M29" s="55"/>
      <c r="O29" s="33"/>
    </row>
    <row r="30" spans="1:15" s="32" customFormat="1" ht="47.25" x14ac:dyDescent="0.25">
      <c r="A30" s="53" t="s">
        <v>38</v>
      </c>
      <c r="B30" s="54" t="s">
        <v>149</v>
      </c>
      <c r="C30" s="55" t="s">
        <v>16</v>
      </c>
      <c r="D30" s="55" t="s">
        <v>17</v>
      </c>
      <c r="E30" s="55" t="s">
        <v>17</v>
      </c>
      <c r="F30" s="55" t="s">
        <v>17</v>
      </c>
      <c r="G30" s="55"/>
      <c r="H30" s="55" t="str">
        <f>VLOOKUP(B30,'[1]19квРасш'!$B$18:$L$117,7,FALSE)</f>
        <v>нд</v>
      </c>
      <c r="I30" s="55"/>
      <c r="J30" s="55" t="str">
        <f>VLOOKUP(B30,'[1]19квРасш'!$B$18:$L$117,9,FALSE)</f>
        <v>нд</v>
      </c>
      <c r="K30" s="55"/>
      <c r="L30" s="55" t="str">
        <f>VLOOKUP(B30,'[1]19квРасш'!$B$18:$L$117,11,FALSE)</f>
        <v>нд</v>
      </c>
      <c r="M30" s="55"/>
      <c r="O30" s="33"/>
    </row>
    <row r="31" spans="1:15" s="32" customFormat="1" ht="31.5" x14ac:dyDescent="0.25">
      <c r="A31" s="50" t="s">
        <v>150</v>
      </c>
      <c r="B31" s="51" t="s">
        <v>151</v>
      </c>
      <c r="C31" s="52" t="s">
        <v>16</v>
      </c>
      <c r="D31" s="52" t="s">
        <v>17</v>
      </c>
      <c r="E31" s="52" t="s">
        <v>17</v>
      </c>
      <c r="F31" s="52" t="s">
        <v>17</v>
      </c>
      <c r="G31" s="52"/>
      <c r="H31" s="52" t="str">
        <f>VLOOKUP(B31,'[1]19квРасш'!$B$18:$L$117,7,FALSE)</f>
        <v>нд</v>
      </c>
      <c r="I31" s="52"/>
      <c r="J31" s="52" t="str">
        <f>VLOOKUP(B31,'[1]19квРасш'!$B$18:$L$117,9,FALSE)</f>
        <v>нд</v>
      </c>
      <c r="K31" s="52"/>
      <c r="L31" s="52" t="str">
        <f>VLOOKUP(B31,'[1]19квРасш'!$B$18:$L$117,11,FALSE)</f>
        <v>нд</v>
      </c>
      <c r="M31" s="52"/>
      <c r="O31" s="33"/>
    </row>
    <row r="32" spans="1:15" s="32" customFormat="1" ht="63" x14ac:dyDescent="0.25">
      <c r="A32" s="53" t="s">
        <v>152</v>
      </c>
      <c r="B32" s="54" t="s">
        <v>153</v>
      </c>
      <c r="C32" s="55" t="s">
        <v>16</v>
      </c>
      <c r="D32" s="55" t="s">
        <v>17</v>
      </c>
      <c r="E32" s="55" t="s">
        <v>17</v>
      </c>
      <c r="F32" s="55" t="s">
        <v>17</v>
      </c>
      <c r="G32" s="55"/>
      <c r="H32" s="55" t="str">
        <f>VLOOKUP(B32,'[1]19квРасш'!$B$18:$L$117,7,FALSE)</f>
        <v>нд</v>
      </c>
      <c r="I32" s="55"/>
      <c r="J32" s="55" t="str">
        <f>VLOOKUP(B32,'[1]19квРасш'!$B$18:$L$117,9,FALSE)</f>
        <v>нд</v>
      </c>
      <c r="K32" s="55"/>
      <c r="L32" s="55" t="str">
        <f>VLOOKUP(B32,'[1]19квРасш'!$B$18:$L$117,11,FALSE)</f>
        <v>нд</v>
      </c>
      <c r="M32" s="55"/>
      <c r="O32" s="33"/>
    </row>
    <row r="33" spans="1:15" s="32" customFormat="1" ht="31.5" x14ac:dyDescent="0.25">
      <c r="A33" s="53" t="s">
        <v>154</v>
      </c>
      <c r="B33" s="54" t="s">
        <v>155</v>
      </c>
      <c r="C33" s="55" t="s">
        <v>16</v>
      </c>
      <c r="D33" s="55" t="s">
        <v>17</v>
      </c>
      <c r="E33" s="55" t="s">
        <v>17</v>
      </c>
      <c r="F33" s="55" t="s">
        <v>17</v>
      </c>
      <c r="G33" s="55"/>
      <c r="H33" s="55" t="str">
        <f>VLOOKUP(B33,'[1]19квРасш'!$B$18:$L$117,7,FALSE)</f>
        <v>нд</v>
      </c>
      <c r="I33" s="55"/>
      <c r="J33" s="55" t="str">
        <f>VLOOKUP(B33,'[1]19квРасш'!$B$18:$L$117,9,FALSE)</f>
        <v>нд</v>
      </c>
      <c r="K33" s="55"/>
      <c r="L33" s="55" t="str">
        <f>VLOOKUP(B33,'[1]19квРасш'!$B$18:$L$117,11,FALSE)</f>
        <v>нд</v>
      </c>
      <c r="M33" s="55"/>
      <c r="O33" s="33"/>
    </row>
    <row r="34" spans="1:15" s="32" customFormat="1" ht="47.25" x14ac:dyDescent="0.25">
      <c r="A34" s="50" t="s">
        <v>156</v>
      </c>
      <c r="B34" s="51" t="s">
        <v>157</v>
      </c>
      <c r="C34" s="52" t="s">
        <v>16</v>
      </c>
      <c r="D34" s="52" t="s">
        <v>17</v>
      </c>
      <c r="E34" s="52" t="s">
        <v>17</v>
      </c>
      <c r="F34" s="52" t="s">
        <v>17</v>
      </c>
      <c r="G34" s="52"/>
      <c r="H34" s="52" t="str">
        <f>VLOOKUP(B34,'[1]19квРасш'!$B$18:$L$117,7,FALSE)</f>
        <v>нд</v>
      </c>
      <c r="I34" s="52"/>
      <c r="J34" s="52" t="str">
        <f>VLOOKUP(B34,'[1]19квРасш'!$B$18:$L$117,9,FALSE)</f>
        <v>нд</v>
      </c>
      <c r="K34" s="52"/>
      <c r="L34" s="52" t="str">
        <f>VLOOKUP(B34,'[1]19квРасш'!$B$18:$L$117,11,FALSE)</f>
        <v>нд</v>
      </c>
      <c r="M34" s="52"/>
      <c r="O34" s="33"/>
    </row>
    <row r="35" spans="1:15" s="32" customFormat="1" ht="31.5" x14ac:dyDescent="0.25">
      <c r="A35" s="53" t="s">
        <v>158</v>
      </c>
      <c r="B35" s="54" t="s">
        <v>159</v>
      </c>
      <c r="C35" s="55" t="s">
        <v>16</v>
      </c>
      <c r="D35" s="55" t="s">
        <v>17</v>
      </c>
      <c r="E35" s="55" t="s">
        <v>17</v>
      </c>
      <c r="F35" s="55" t="s">
        <v>17</v>
      </c>
      <c r="G35" s="55"/>
      <c r="H35" s="55" t="str">
        <f>VLOOKUP(B35,'[1]19квРасш'!$B$18:$L$117,7,FALSE)</f>
        <v>нд</v>
      </c>
      <c r="I35" s="55"/>
      <c r="J35" s="55" t="str">
        <f>VLOOKUP(B35,'[1]19квРасш'!$B$18:$L$117,9,FALSE)</f>
        <v>нд</v>
      </c>
      <c r="K35" s="55"/>
      <c r="L35" s="55" t="str">
        <f>VLOOKUP(B35,'[1]19квРасш'!$B$18:$L$117,11,FALSE)</f>
        <v>нд</v>
      </c>
      <c r="M35" s="55"/>
      <c r="O35" s="33"/>
    </row>
    <row r="36" spans="1:15" s="32" customFormat="1" ht="94.5" x14ac:dyDescent="0.25">
      <c r="A36" s="53" t="s">
        <v>158</v>
      </c>
      <c r="B36" s="54" t="s">
        <v>160</v>
      </c>
      <c r="C36" s="55" t="s">
        <v>16</v>
      </c>
      <c r="D36" s="55" t="s">
        <v>17</v>
      </c>
      <c r="E36" s="55" t="s">
        <v>17</v>
      </c>
      <c r="F36" s="55" t="s">
        <v>17</v>
      </c>
      <c r="G36" s="55"/>
      <c r="H36" s="55" t="str">
        <f>VLOOKUP(B36,'[1]19квРасш'!$B$18:$L$117,7,FALSE)</f>
        <v>нд</v>
      </c>
      <c r="I36" s="55"/>
      <c r="J36" s="55" t="str">
        <f>VLOOKUP(B36,'[1]19квРасш'!$B$18:$L$117,9,FALSE)</f>
        <v>нд</v>
      </c>
      <c r="K36" s="55"/>
      <c r="L36" s="55" t="str">
        <f>VLOOKUP(B36,'[1]19квРасш'!$B$18:$L$117,11,FALSE)</f>
        <v>нд</v>
      </c>
      <c r="M36" s="55"/>
      <c r="O36" s="33"/>
    </row>
    <row r="37" spans="1:15" s="32" customFormat="1" ht="78.75" x14ac:dyDescent="0.25">
      <c r="A37" s="53" t="s">
        <v>158</v>
      </c>
      <c r="B37" s="54" t="s">
        <v>161</v>
      </c>
      <c r="C37" s="55" t="s">
        <v>16</v>
      </c>
      <c r="D37" s="55" t="s">
        <v>17</v>
      </c>
      <c r="E37" s="55" t="s">
        <v>17</v>
      </c>
      <c r="F37" s="55" t="s">
        <v>17</v>
      </c>
      <c r="G37" s="55"/>
      <c r="H37" s="55" t="str">
        <f>VLOOKUP(B37,'[1]19квРасш'!$B$18:$L$117,7,FALSE)</f>
        <v>нд</v>
      </c>
      <c r="I37" s="55"/>
      <c r="J37" s="55" t="str">
        <f>VLOOKUP(B37,'[1]19квРасш'!$B$18:$L$117,9,FALSE)</f>
        <v>нд</v>
      </c>
      <c r="K37" s="55"/>
      <c r="L37" s="55" t="str">
        <f>VLOOKUP(B37,'[1]19квРасш'!$B$18:$L$117,11,FALSE)</f>
        <v>нд</v>
      </c>
      <c r="M37" s="55"/>
      <c r="O37" s="33"/>
    </row>
    <row r="38" spans="1:15" s="32" customFormat="1" ht="94.5" x14ac:dyDescent="0.25">
      <c r="A38" s="53" t="s">
        <v>158</v>
      </c>
      <c r="B38" s="54" t="s">
        <v>162</v>
      </c>
      <c r="C38" s="55" t="s">
        <v>16</v>
      </c>
      <c r="D38" s="55" t="s">
        <v>17</v>
      </c>
      <c r="E38" s="55" t="s">
        <v>17</v>
      </c>
      <c r="F38" s="55" t="s">
        <v>17</v>
      </c>
      <c r="G38" s="55"/>
      <c r="H38" s="55" t="str">
        <f>VLOOKUP(B38,'[1]19квРасш'!$B$18:$L$117,7,FALSE)</f>
        <v>нд</v>
      </c>
      <c r="I38" s="55"/>
      <c r="J38" s="55" t="str">
        <f>VLOOKUP(B38,'[1]19квРасш'!$B$18:$L$117,9,FALSE)</f>
        <v>нд</v>
      </c>
      <c r="K38" s="55"/>
      <c r="L38" s="55" t="str">
        <f>VLOOKUP(B38,'[1]19квРасш'!$B$18:$L$117,11,FALSE)</f>
        <v>нд</v>
      </c>
      <c r="M38" s="55"/>
      <c r="O38" s="33"/>
    </row>
    <row r="39" spans="1:15" s="32" customFormat="1" ht="31.5" x14ac:dyDescent="0.25">
      <c r="A39" s="53" t="s">
        <v>163</v>
      </c>
      <c r="B39" s="54" t="s">
        <v>159</v>
      </c>
      <c r="C39" s="55" t="s">
        <v>16</v>
      </c>
      <c r="D39" s="55" t="s">
        <v>17</v>
      </c>
      <c r="E39" s="55" t="s">
        <v>17</v>
      </c>
      <c r="F39" s="55" t="s">
        <v>17</v>
      </c>
      <c r="G39" s="55"/>
      <c r="H39" s="55" t="str">
        <f>VLOOKUP(B39,'[1]19квРасш'!$B$18:$L$117,7,FALSE)</f>
        <v>нд</v>
      </c>
      <c r="I39" s="55"/>
      <c r="J39" s="55" t="str">
        <f>VLOOKUP(B39,'[1]19квРасш'!$B$18:$L$117,9,FALSE)</f>
        <v>нд</v>
      </c>
      <c r="K39" s="55"/>
      <c r="L39" s="55" t="str">
        <f>VLOOKUP(B39,'[1]19квРасш'!$B$18:$L$117,11,FALSE)</f>
        <v>нд</v>
      </c>
      <c r="M39" s="55"/>
      <c r="O39" s="33"/>
    </row>
    <row r="40" spans="1:15" s="32" customFormat="1" ht="94.5" x14ac:dyDescent="0.25">
      <c r="A40" s="53" t="s">
        <v>163</v>
      </c>
      <c r="B40" s="54" t="s">
        <v>160</v>
      </c>
      <c r="C40" s="55" t="s">
        <v>16</v>
      </c>
      <c r="D40" s="55" t="s">
        <v>17</v>
      </c>
      <c r="E40" s="55" t="s">
        <v>17</v>
      </c>
      <c r="F40" s="55" t="s">
        <v>17</v>
      </c>
      <c r="G40" s="55"/>
      <c r="H40" s="55" t="str">
        <f>VLOOKUP(B40,'[1]19квРасш'!$B$18:$L$117,7,FALSE)</f>
        <v>нд</v>
      </c>
      <c r="I40" s="55"/>
      <c r="J40" s="55" t="str">
        <f>VLOOKUP(B40,'[1]19квРасш'!$B$18:$L$117,9,FALSE)</f>
        <v>нд</v>
      </c>
      <c r="K40" s="55"/>
      <c r="L40" s="55" t="str">
        <f>VLOOKUP(B40,'[1]19квРасш'!$B$18:$L$117,11,FALSE)</f>
        <v>нд</v>
      </c>
      <c r="M40" s="55"/>
      <c r="O40" s="33"/>
    </row>
    <row r="41" spans="1:15" s="32" customFormat="1" ht="78.75" x14ac:dyDescent="0.25">
      <c r="A41" s="53" t="s">
        <v>163</v>
      </c>
      <c r="B41" s="54" t="s">
        <v>161</v>
      </c>
      <c r="C41" s="55" t="s">
        <v>16</v>
      </c>
      <c r="D41" s="55" t="s">
        <v>17</v>
      </c>
      <c r="E41" s="55" t="s">
        <v>17</v>
      </c>
      <c r="F41" s="55" t="s">
        <v>17</v>
      </c>
      <c r="G41" s="55"/>
      <c r="H41" s="55" t="str">
        <f>VLOOKUP(B41,'[1]19квРасш'!$B$18:$L$117,7,FALSE)</f>
        <v>нд</v>
      </c>
      <c r="I41" s="55"/>
      <c r="J41" s="55" t="str">
        <f>VLOOKUP(B41,'[1]19квРасш'!$B$18:$L$117,9,FALSE)</f>
        <v>нд</v>
      </c>
      <c r="K41" s="55"/>
      <c r="L41" s="55" t="str">
        <f>VLOOKUP(B41,'[1]19квРасш'!$B$18:$L$117,11,FALSE)</f>
        <v>нд</v>
      </c>
      <c r="M41" s="55"/>
      <c r="O41" s="33"/>
    </row>
    <row r="42" spans="1:15" s="35" customFormat="1" ht="94.5" x14ac:dyDescent="0.25">
      <c r="A42" s="53" t="s">
        <v>163</v>
      </c>
      <c r="B42" s="54" t="s">
        <v>164</v>
      </c>
      <c r="C42" s="55" t="s">
        <v>16</v>
      </c>
      <c r="D42" s="55" t="s">
        <v>17</v>
      </c>
      <c r="E42" s="55" t="s">
        <v>17</v>
      </c>
      <c r="F42" s="55" t="s">
        <v>17</v>
      </c>
      <c r="G42" s="55"/>
      <c r="H42" s="55" t="str">
        <f>VLOOKUP(B42,'[1]19квРасш'!$B$18:$L$117,7,FALSE)</f>
        <v>нд</v>
      </c>
      <c r="I42" s="55"/>
      <c r="J42" s="55" t="str">
        <f>VLOOKUP(B42,'[1]19квРасш'!$B$18:$L$117,9,FALSE)</f>
        <v>нд</v>
      </c>
      <c r="K42" s="81" t="s">
        <v>17</v>
      </c>
      <c r="L42" s="55" t="str">
        <f>VLOOKUP(B42,'[1]19квРасш'!$B$18:$L$117,11,FALSE)</f>
        <v>нд</v>
      </c>
      <c r="M42" s="62" t="s">
        <v>17</v>
      </c>
      <c r="O42" s="36"/>
    </row>
    <row r="43" spans="1:15" s="32" customFormat="1" ht="63" x14ac:dyDescent="0.25">
      <c r="A43" s="50" t="s">
        <v>39</v>
      </c>
      <c r="B43" s="51" t="s">
        <v>40</v>
      </c>
      <c r="C43" s="52" t="s">
        <v>16</v>
      </c>
      <c r="D43" s="52" t="s">
        <v>17</v>
      </c>
      <c r="E43" s="52" t="s">
        <v>17</v>
      </c>
      <c r="F43" s="52" t="s">
        <v>17</v>
      </c>
      <c r="G43" s="62" t="s">
        <v>17</v>
      </c>
      <c r="H43" s="52" t="str">
        <f>VLOOKUP(B43,'[1]19квРасш'!$B$18:$L$117,7,FALSE)</f>
        <v>нд</v>
      </c>
      <c r="I43" s="62" t="s">
        <v>17</v>
      </c>
      <c r="J43" s="52" t="str">
        <f>VLOOKUP(B43,'[1]19квРасш'!$B$18:$L$117,9,FALSE)</f>
        <v>нд</v>
      </c>
      <c r="K43" s="62" t="s">
        <v>17</v>
      </c>
      <c r="L43" s="52" t="str">
        <f>VLOOKUP(B43,'[1]19квРасш'!$B$18:$L$117,11,FALSE)</f>
        <v>нд</v>
      </c>
      <c r="M43" s="62" t="s">
        <v>17</v>
      </c>
      <c r="O43" s="33"/>
    </row>
    <row r="44" spans="1:15" s="32" customFormat="1" ht="63" x14ac:dyDescent="0.25">
      <c r="A44" s="50" t="s">
        <v>41</v>
      </c>
      <c r="B44" s="51" t="s">
        <v>42</v>
      </c>
      <c r="C44" s="52" t="s">
        <v>16</v>
      </c>
      <c r="D44" s="52" t="s">
        <v>17</v>
      </c>
      <c r="E44" s="52" t="s">
        <v>17</v>
      </c>
      <c r="F44" s="52" t="s">
        <v>17</v>
      </c>
      <c r="G44" s="62" t="s">
        <v>17</v>
      </c>
      <c r="H44" s="52" t="str">
        <f>VLOOKUP(B44,'[1]19квРасш'!$B$18:$L$117,7,FALSE)</f>
        <v>нд</v>
      </c>
      <c r="I44" s="62" t="s">
        <v>17</v>
      </c>
      <c r="J44" s="52" t="str">
        <f>VLOOKUP(B44,'[1]19квРасш'!$B$18:$L$117,9,FALSE)</f>
        <v>нд</v>
      </c>
      <c r="K44" s="62" t="s">
        <v>17</v>
      </c>
      <c r="L44" s="52" t="str">
        <f>VLOOKUP(B44,'[1]19квРасш'!$B$18:$L$117,11,FALSE)</f>
        <v>нд</v>
      </c>
      <c r="M44" s="62" t="s">
        <v>17</v>
      </c>
      <c r="O44" s="33"/>
    </row>
    <row r="45" spans="1:15" s="32" customFormat="1" ht="63" x14ac:dyDescent="0.25">
      <c r="A45" s="50" t="s">
        <v>43</v>
      </c>
      <c r="B45" s="51" t="s">
        <v>44</v>
      </c>
      <c r="C45" s="52" t="s">
        <v>16</v>
      </c>
      <c r="D45" s="52" t="s">
        <v>17</v>
      </c>
      <c r="E45" s="52" t="s">
        <v>17</v>
      </c>
      <c r="F45" s="52" t="s">
        <v>17</v>
      </c>
      <c r="G45" s="81">
        <f>SUM(G46:G50)</f>
        <v>628</v>
      </c>
      <c r="H45" s="52" t="str">
        <f>VLOOKUP(B45,'[1]19квРасш'!$B$18:$L$117,7,FALSE)</f>
        <v>нд</v>
      </c>
      <c r="I45" s="81">
        <f>SUM(I46:I50)</f>
        <v>3699</v>
      </c>
      <c r="J45" s="52" t="str">
        <f>VLOOKUP(B45,'[1]19квРасш'!$B$18:$L$117,9,FALSE)</f>
        <v>нд</v>
      </c>
      <c r="K45" s="62"/>
      <c r="L45" s="52" t="str">
        <f>VLOOKUP(B45,'[1]19квРасш'!$B$18:$L$117,11,FALSE)</f>
        <v>нд</v>
      </c>
      <c r="M45" s="62"/>
      <c r="O45" s="33"/>
    </row>
    <row r="46" spans="1:15" s="58" customFormat="1" ht="42" customHeight="1" x14ac:dyDescent="0.25">
      <c r="A46" s="62" t="s">
        <v>165</v>
      </c>
      <c r="B46" s="63" t="s">
        <v>45</v>
      </c>
      <c r="C46" s="62" t="s">
        <v>17</v>
      </c>
      <c r="D46" s="62" t="s">
        <v>175</v>
      </c>
      <c r="E46" s="62" t="s">
        <v>176</v>
      </c>
      <c r="F46" s="62">
        <v>126</v>
      </c>
      <c r="G46" s="62">
        <v>126</v>
      </c>
      <c r="H46" s="62">
        <v>2023</v>
      </c>
      <c r="I46" s="62">
        <v>3699</v>
      </c>
      <c r="J46" s="62" t="str">
        <f>VLOOKUP(B46,'[1]19квРасш'!$B$18:$L$117,9,FALSE)</f>
        <v>нд</v>
      </c>
      <c r="K46" s="62"/>
      <c r="L46" s="62" t="str">
        <f>VLOOKUP(B46,'[1]19квРасш'!$B$18:$L$117,11,FALSE)</f>
        <v>нд</v>
      </c>
      <c r="M46" s="62"/>
      <c r="O46" s="59"/>
    </row>
    <row r="47" spans="1:15" s="32" customFormat="1" ht="47.25" x14ac:dyDescent="0.25">
      <c r="A47" s="62" t="s">
        <v>165</v>
      </c>
      <c r="B47" s="63" t="s">
        <v>130</v>
      </c>
      <c r="C47" s="62" t="s">
        <v>17</v>
      </c>
      <c r="D47" s="62" t="s">
        <v>17</v>
      </c>
      <c r="E47" s="62" t="s">
        <v>17</v>
      </c>
      <c r="F47" s="62" t="s">
        <v>17</v>
      </c>
      <c r="G47" s="62"/>
      <c r="H47" s="62" t="str">
        <f>VLOOKUP(B47,'[1]19квРасш'!$B$18:$L$117,7,FALSE)</f>
        <v>нд</v>
      </c>
      <c r="I47" s="62"/>
      <c r="J47" s="62" t="str">
        <f>VLOOKUP(B47,'[1]19квРасш'!$B$18:$L$117,9,FALSE)</f>
        <v>нд</v>
      </c>
      <c r="K47" s="62"/>
      <c r="L47" s="62" t="str">
        <f>VLOOKUP(B47,'[1]19квРасш'!$B$18:$L$117,11,FALSE)</f>
        <v>нд</v>
      </c>
      <c r="M47" s="62"/>
      <c r="O47" s="33"/>
    </row>
    <row r="48" spans="1:15" s="58" customFormat="1" ht="78.75" x14ac:dyDescent="0.25">
      <c r="A48" s="62" t="s">
        <v>165</v>
      </c>
      <c r="B48" s="63" t="s">
        <v>131</v>
      </c>
      <c r="C48" s="62" t="s">
        <v>17</v>
      </c>
      <c r="D48" s="62" t="s">
        <v>177</v>
      </c>
      <c r="E48" s="64" t="s">
        <v>178</v>
      </c>
      <c r="F48" s="65">
        <v>251</v>
      </c>
      <c r="G48" s="65">
        <v>251</v>
      </c>
      <c r="H48" s="62" t="str">
        <f>VLOOKUP(B48,'[1]19квРасш'!$B$18:$L$117,7,FALSE)</f>
        <v>нд</v>
      </c>
      <c r="I48" s="62">
        <v>0</v>
      </c>
      <c r="J48" s="62" t="str">
        <f>VLOOKUP(B48,'[1]19квРасш'!$B$18:$L$117,9,FALSE)</f>
        <v>нд</v>
      </c>
      <c r="K48" s="62"/>
      <c r="L48" s="62" t="str">
        <f>VLOOKUP(B48,'[1]19квРасш'!$B$18:$L$117,11,FALSE)</f>
        <v>нд</v>
      </c>
      <c r="M48" s="62"/>
      <c r="O48" s="59"/>
    </row>
    <row r="49" spans="1:15" s="32" customFormat="1" ht="63" x14ac:dyDescent="0.25">
      <c r="A49" s="56" t="s">
        <v>165</v>
      </c>
      <c r="B49" s="57" t="s">
        <v>132</v>
      </c>
      <c r="C49" s="56" t="s">
        <v>17</v>
      </c>
      <c r="D49" s="62" t="s">
        <v>177</v>
      </c>
      <c r="E49" s="64" t="s">
        <v>178</v>
      </c>
      <c r="F49" s="65">
        <v>251</v>
      </c>
      <c r="G49" s="65">
        <v>251</v>
      </c>
      <c r="H49" s="56" t="str">
        <f>VLOOKUP(B49,'[1]19квРасш'!$B$18:$L$117,7,FALSE)</f>
        <v>нд</v>
      </c>
      <c r="I49" s="56">
        <v>0</v>
      </c>
      <c r="J49" s="56" t="str">
        <f>VLOOKUP(B49,'[1]19квРасш'!$B$18:$L$117,9,FALSE)</f>
        <v>нд</v>
      </c>
      <c r="K49" s="62"/>
      <c r="L49" s="56" t="str">
        <f>VLOOKUP(B49,'[1]19квРасш'!$B$18:$L$117,11,FALSE)</f>
        <v>нд</v>
      </c>
      <c r="M49" s="62"/>
      <c r="O49" s="33"/>
    </row>
    <row r="50" spans="1:15" s="32" customFormat="1" ht="47.25" x14ac:dyDescent="0.25">
      <c r="A50" s="56" t="s">
        <v>165</v>
      </c>
      <c r="B50" s="57" t="s">
        <v>91</v>
      </c>
      <c r="C50" s="56" t="s">
        <v>17</v>
      </c>
      <c r="D50" s="56" t="s">
        <v>17</v>
      </c>
      <c r="E50" s="56" t="s">
        <v>17</v>
      </c>
      <c r="F50" s="56" t="s">
        <v>17</v>
      </c>
      <c r="G50" s="62"/>
      <c r="H50" s="56" t="str">
        <f>VLOOKUP(B50,'[1]19квРасш'!$B$18:$L$117,7,FALSE)</f>
        <v>нд</v>
      </c>
      <c r="I50" s="62"/>
      <c r="J50" s="56" t="str">
        <f>VLOOKUP(B50,'[1]19квРасш'!$B$18:$L$117,9,FALSE)</f>
        <v>нд</v>
      </c>
      <c r="K50" s="62"/>
      <c r="L50" s="56" t="str">
        <f>VLOOKUP(B50,'[1]19квРасш'!$B$18:$L$117,11,FALSE)</f>
        <v>нд</v>
      </c>
      <c r="M50" s="62"/>
      <c r="O50" s="33"/>
    </row>
    <row r="51" spans="1:15" s="32" customFormat="1" ht="31.5" x14ac:dyDescent="0.25">
      <c r="A51" s="47" t="s">
        <v>46</v>
      </c>
      <c r="B51" s="48" t="s">
        <v>47</v>
      </c>
      <c r="C51" s="49" t="s">
        <v>16</v>
      </c>
      <c r="D51" s="49" t="s">
        <v>17</v>
      </c>
      <c r="E51" s="49" t="s">
        <v>17</v>
      </c>
      <c r="F51" s="49" t="s">
        <v>17</v>
      </c>
      <c r="G51" s="49">
        <f>SUM(G52,G83,G86,G95)</f>
        <v>596</v>
      </c>
      <c r="H51" s="49" t="str">
        <f>VLOOKUP(B51,'[1]19квРасш'!$B$18:$L$117,7,FALSE)</f>
        <v>нд</v>
      </c>
      <c r="I51" s="49">
        <f>SUM(I52,I83,I86,I95)</f>
        <v>8688</v>
      </c>
      <c r="J51" s="49" t="str">
        <f>VLOOKUP(B51,'[1]19квРасш'!$B$18:$L$117,9,FALSE)</f>
        <v>нд</v>
      </c>
      <c r="K51" s="49" t="s">
        <v>17</v>
      </c>
      <c r="L51" s="49" t="str">
        <f>VLOOKUP(B51,'[1]19квРасш'!$B$18:$L$117,11,FALSE)</f>
        <v>нд</v>
      </c>
      <c r="M51" s="49" t="s">
        <v>17</v>
      </c>
      <c r="O51" s="33"/>
    </row>
    <row r="52" spans="1:15" s="32" customFormat="1" ht="63" x14ac:dyDescent="0.25">
      <c r="A52" s="50" t="s">
        <v>48</v>
      </c>
      <c r="B52" s="51" t="s">
        <v>49</v>
      </c>
      <c r="C52" s="52" t="s">
        <v>16</v>
      </c>
      <c r="D52" s="52" t="s">
        <v>17</v>
      </c>
      <c r="E52" s="52" t="s">
        <v>17</v>
      </c>
      <c r="F52" s="52" t="s">
        <v>17</v>
      </c>
      <c r="G52" s="52">
        <f>SUM(G53,G55)</f>
        <v>596</v>
      </c>
      <c r="H52" s="52" t="str">
        <f>VLOOKUP(B52,'[1]19квРасш'!$B$18:$L$117,7,FALSE)</f>
        <v>нд</v>
      </c>
      <c r="I52" s="52">
        <f>SUM(I53,I55)</f>
        <v>8688</v>
      </c>
      <c r="J52" s="52" t="str">
        <f>VLOOKUP(B52,'[1]19квРасш'!$B$18:$L$117,9,FALSE)</f>
        <v>нд</v>
      </c>
      <c r="K52" s="62"/>
      <c r="L52" s="52" t="str">
        <f>VLOOKUP(B52,'[1]19квРасш'!$B$18:$L$117,11,FALSE)</f>
        <v>нд</v>
      </c>
      <c r="M52" s="52"/>
      <c r="O52" s="33"/>
    </row>
    <row r="53" spans="1:15" s="32" customFormat="1" ht="31.5" x14ac:dyDescent="0.25">
      <c r="A53" s="50" t="s">
        <v>50</v>
      </c>
      <c r="B53" s="51" t="s">
        <v>51</v>
      </c>
      <c r="C53" s="52" t="s">
        <v>16</v>
      </c>
      <c r="D53" s="52" t="s">
        <v>17</v>
      </c>
      <c r="E53" s="52" t="s">
        <v>17</v>
      </c>
      <c r="F53" s="52" t="s">
        <v>17</v>
      </c>
      <c r="G53" s="82">
        <v>266</v>
      </c>
      <c r="H53" s="52" t="str">
        <f>VLOOKUP(B53,'[1]19квРасш'!$B$18:$L$117,7,FALSE)</f>
        <v>нд</v>
      </c>
      <c r="I53" s="52" t="s">
        <v>17</v>
      </c>
      <c r="J53" s="52" t="str">
        <f>VLOOKUP(B53,'[1]19квРасш'!$B$18:$L$117,9,FALSE)</f>
        <v>нд</v>
      </c>
      <c r="K53" s="52" t="s">
        <v>17</v>
      </c>
      <c r="L53" s="52" t="str">
        <f>VLOOKUP(B53,'[1]19квРасш'!$B$18:$L$117,11,FALSE)</f>
        <v>нд</v>
      </c>
      <c r="M53" s="52" t="s">
        <v>17</v>
      </c>
      <c r="O53" s="33"/>
    </row>
    <row r="54" spans="1:15" s="58" customFormat="1" ht="47.25" x14ac:dyDescent="0.25">
      <c r="A54" s="62" t="s">
        <v>166</v>
      </c>
      <c r="B54" s="63" t="s">
        <v>92</v>
      </c>
      <c r="C54" s="62" t="s">
        <v>17</v>
      </c>
      <c r="D54" s="62" t="s">
        <v>17</v>
      </c>
      <c r="E54" s="62" t="s">
        <v>17</v>
      </c>
      <c r="F54" s="62" t="s">
        <v>17</v>
      </c>
      <c r="G54" s="62"/>
      <c r="H54" s="66" t="str">
        <f>VLOOKUP(B54,'[1]19квРасш'!$B$18:$L$117,7,FALSE)</f>
        <v>нд</v>
      </c>
      <c r="I54" s="62"/>
      <c r="J54" s="62" t="str">
        <f>VLOOKUP(B54,'[1]19квРасш'!$B$18:$L$117,9,FALSE)</f>
        <v>нд</v>
      </c>
      <c r="K54" s="62"/>
      <c r="L54" s="62" t="str">
        <f>VLOOKUP(B54,'[1]19квРасш'!$B$18:$L$117,11,FALSE)</f>
        <v>нд</v>
      </c>
      <c r="M54" s="62"/>
      <c r="O54" s="59"/>
    </row>
    <row r="55" spans="1:15" s="32" customFormat="1" ht="47.25" x14ac:dyDescent="0.25">
      <c r="A55" s="67" t="s">
        <v>52</v>
      </c>
      <c r="B55" s="68" t="s">
        <v>53</v>
      </c>
      <c r="C55" s="69" t="s">
        <v>16</v>
      </c>
      <c r="D55" s="69" t="s">
        <v>17</v>
      </c>
      <c r="E55" s="69" t="s">
        <v>17</v>
      </c>
      <c r="F55" s="69">
        <f>SUM(F56:F82)</f>
        <v>290</v>
      </c>
      <c r="G55" s="69">
        <f>SUM(G56:G82)</f>
        <v>330</v>
      </c>
      <c r="H55" s="69">
        <f>SUM(H56:H82)</f>
        <v>44442</v>
      </c>
      <c r="I55" s="69">
        <f>SUM(I56:I82)</f>
        <v>8688</v>
      </c>
      <c r="J55" s="69" t="str">
        <f>VLOOKUP(B55,'[1]19квРасш'!$B$18:$L$117,9,FALSE)</f>
        <v>нд</v>
      </c>
      <c r="K55" s="69"/>
      <c r="L55" s="69" t="str">
        <f>VLOOKUP(B55,'[1]19квРасш'!$B$18:$L$117,11,FALSE)</f>
        <v>нд</v>
      </c>
      <c r="M55" s="69"/>
      <c r="O55" s="33"/>
    </row>
    <row r="56" spans="1:15" s="32" customFormat="1" ht="16.5" x14ac:dyDescent="0.25">
      <c r="A56" s="62" t="s">
        <v>167</v>
      </c>
      <c r="B56" s="63" t="s">
        <v>109</v>
      </c>
      <c r="C56" s="62" t="s">
        <v>17</v>
      </c>
      <c r="D56" s="62" t="s">
        <v>17</v>
      </c>
      <c r="E56" s="62" t="s">
        <v>17</v>
      </c>
      <c r="F56" s="62" t="s">
        <v>17</v>
      </c>
      <c r="G56" s="62"/>
      <c r="H56" s="62" t="str">
        <f>VLOOKUP(B56,'[1]19квРасш'!$B$18:$L$117,7,FALSE)</f>
        <v>нд</v>
      </c>
      <c r="I56" s="62"/>
      <c r="J56" s="62" t="str">
        <f>VLOOKUP(B56,'[1]19квРасш'!$B$18:$L$117,9,FALSE)</f>
        <v>нд</v>
      </c>
      <c r="K56" s="62"/>
      <c r="L56" s="62" t="str">
        <f>VLOOKUP(B56,'[1]19квРасш'!$B$18:$L$117,11,FALSE)</f>
        <v>нд</v>
      </c>
      <c r="M56" s="62"/>
      <c r="O56" s="33"/>
    </row>
    <row r="57" spans="1:15" s="32" customFormat="1" ht="31.5" x14ac:dyDescent="0.25">
      <c r="A57" s="62" t="s">
        <v>167</v>
      </c>
      <c r="B57" s="63" t="s">
        <v>168</v>
      </c>
      <c r="C57" s="62" t="s">
        <v>17</v>
      </c>
      <c r="D57" s="62" t="s">
        <v>17</v>
      </c>
      <c r="E57" s="62" t="s">
        <v>17</v>
      </c>
      <c r="F57" s="62" t="s">
        <v>17</v>
      </c>
      <c r="G57" s="62"/>
      <c r="H57" s="62" t="s">
        <v>17</v>
      </c>
      <c r="I57" s="62"/>
      <c r="J57" s="62" t="s">
        <v>17</v>
      </c>
      <c r="K57" s="62"/>
      <c r="L57" s="62" t="s">
        <v>17</v>
      </c>
      <c r="M57" s="62"/>
      <c r="O57" s="33"/>
    </row>
    <row r="58" spans="1:15" s="32" customFormat="1" ht="16.5" x14ac:dyDescent="0.25">
      <c r="A58" s="62" t="s">
        <v>167</v>
      </c>
      <c r="B58" s="63" t="s">
        <v>107</v>
      </c>
      <c r="C58" s="62" t="s">
        <v>17</v>
      </c>
      <c r="D58" s="62" t="s">
        <v>17</v>
      </c>
      <c r="E58" s="62" t="s">
        <v>17</v>
      </c>
      <c r="F58" s="62" t="s">
        <v>17</v>
      </c>
      <c r="G58" s="62"/>
      <c r="H58" s="62" t="str">
        <f>VLOOKUP(B58,'[1]19квРасш'!$B$18:$L$117,7,FALSE)</f>
        <v>нд</v>
      </c>
      <c r="I58" s="62"/>
      <c r="J58" s="62" t="str">
        <f>VLOOKUP(B58,'[1]19квРасш'!$B$18:$L$117,9,FALSE)</f>
        <v>нд</v>
      </c>
      <c r="K58" s="62"/>
      <c r="L58" s="62" t="str">
        <f>VLOOKUP(B58,'[1]19квРасш'!$B$18:$L$117,11,FALSE)</f>
        <v>нд</v>
      </c>
      <c r="M58" s="62"/>
      <c r="O58" s="33"/>
    </row>
    <row r="59" spans="1:15" s="58" customFormat="1" ht="16.5" x14ac:dyDescent="0.25">
      <c r="A59" s="62" t="s">
        <v>167</v>
      </c>
      <c r="B59" s="63" t="s">
        <v>103</v>
      </c>
      <c r="C59" s="62" t="s">
        <v>17</v>
      </c>
      <c r="D59" s="62" t="s">
        <v>179</v>
      </c>
      <c r="E59" s="64" t="s">
        <v>180</v>
      </c>
      <c r="F59" s="62">
        <v>290</v>
      </c>
      <c r="G59" s="62">
        <v>330</v>
      </c>
      <c r="H59" s="62">
        <v>1662</v>
      </c>
      <c r="I59" s="62">
        <v>8688</v>
      </c>
      <c r="J59" s="62" t="str">
        <f>VLOOKUP(B59,'[1]19квРасш'!$B$18:$L$117,9,FALSE)</f>
        <v>нд</v>
      </c>
      <c r="K59" s="62"/>
      <c r="L59" s="62" t="str">
        <f>VLOOKUP(B59,'[1]19квРасш'!$B$18:$L$117,11,FALSE)</f>
        <v>нд</v>
      </c>
      <c r="M59" s="62"/>
      <c r="O59" s="59"/>
    </row>
    <row r="60" spans="1:15" s="32" customFormat="1" ht="31.5" x14ac:dyDescent="0.25">
      <c r="A60" s="62" t="s">
        <v>167</v>
      </c>
      <c r="B60" s="63" t="s">
        <v>108</v>
      </c>
      <c r="C60" s="62" t="s">
        <v>17</v>
      </c>
      <c r="D60" s="62" t="s">
        <v>17</v>
      </c>
      <c r="E60" s="62" t="s">
        <v>17</v>
      </c>
      <c r="F60" s="62" t="s">
        <v>17</v>
      </c>
      <c r="G60" s="62"/>
      <c r="H60" s="62" t="str">
        <f>VLOOKUP(B60,'[1]19квРасш'!$B$18:$L$117,7,FALSE)</f>
        <v>нд</v>
      </c>
      <c r="I60" s="62"/>
      <c r="J60" s="62" t="str">
        <f>VLOOKUP(B60,'[1]19квРасш'!$B$18:$L$117,9,FALSE)</f>
        <v>нд</v>
      </c>
      <c r="K60" s="62"/>
      <c r="L60" s="62" t="str">
        <f>VLOOKUP(B60,'[1]19квРасш'!$B$18:$L$117,11,FALSE)</f>
        <v>нд</v>
      </c>
      <c r="M60" s="62"/>
      <c r="O60" s="33"/>
    </row>
    <row r="61" spans="1:15" s="32" customFormat="1" ht="31.5" x14ac:dyDescent="0.25">
      <c r="A61" s="62" t="s">
        <v>167</v>
      </c>
      <c r="B61" s="63" t="s">
        <v>133</v>
      </c>
      <c r="C61" s="62" t="s">
        <v>17</v>
      </c>
      <c r="D61" s="62" t="s">
        <v>17</v>
      </c>
      <c r="E61" s="62" t="s">
        <v>17</v>
      </c>
      <c r="F61" s="62" t="s">
        <v>17</v>
      </c>
      <c r="G61" s="62"/>
      <c r="H61" s="62" t="str">
        <f>VLOOKUP(B61,'[1]19квРасш'!$B$18:$L$117,7,FALSE)</f>
        <v>нд</v>
      </c>
      <c r="I61" s="62"/>
      <c r="J61" s="62" t="str">
        <f>VLOOKUP(B61,'[1]19квРасш'!$B$18:$L$117,9,FALSE)</f>
        <v>нд</v>
      </c>
      <c r="K61" s="62"/>
      <c r="L61" s="62" t="str">
        <f>VLOOKUP(B61,'[1]19квРасш'!$B$18:$L$117,11,FALSE)</f>
        <v>нд</v>
      </c>
      <c r="M61" s="62"/>
      <c r="O61" s="33"/>
    </row>
    <row r="62" spans="1:15" s="58" customFormat="1" ht="47.25" x14ac:dyDescent="0.25">
      <c r="A62" s="62" t="s">
        <v>167</v>
      </c>
      <c r="B62" s="63" t="s">
        <v>134</v>
      </c>
      <c r="C62" s="62" t="s">
        <v>17</v>
      </c>
      <c r="D62" s="62" t="s">
        <v>17</v>
      </c>
      <c r="E62" s="62" t="s">
        <v>17</v>
      </c>
      <c r="F62" s="62" t="s">
        <v>17</v>
      </c>
      <c r="G62" s="62"/>
      <c r="H62" s="62">
        <f>VLOOKUP(B62,'[1]19квРасш'!$B$18:$L$117,7,FALSE)</f>
        <v>3390</v>
      </c>
      <c r="I62" s="62"/>
      <c r="J62" s="62" t="str">
        <f>VLOOKUP(B62,'[1]19квРасш'!$B$18:$L$117,9,FALSE)</f>
        <v>нд</v>
      </c>
      <c r="K62" s="62"/>
      <c r="L62" s="62" t="str">
        <f>VLOOKUP(B62,'[1]19квРасш'!$B$18:$L$117,11,FALSE)</f>
        <v>нд</v>
      </c>
      <c r="M62" s="62"/>
      <c r="O62" s="59"/>
    </row>
    <row r="63" spans="1:15" s="58" customFormat="1" ht="47.25" x14ac:dyDescent="0.25">
      <c r="A63" s="62" t="s">
        <v>167</v>
      </c>
      <c r="B63" s="63" t="s">
        <v>135</v>
      </c>
      <c r="C63" s="62" t="s">
        <v>17</v>
      </c>
      <c r="D63" s="62" t="s">
        <v>17</v>
      </c>
      <c r="E63" s="62" t="s">
        <v>17</v>
      </c>
      <c r="F63" s="62" t="s">
        <v>17</v>
      </c>
      <c r="G63" s="62"/>
      <c r="H63" s="62">
        <f>VLOOKUP(B63,'[1]19квРасш'!$B$18:$L$117,7,FALSE)</f>
        <v>10000</v>
      </c>
      <c r="I63" s="62"/>
      <c r="J63" s="62" t="str">
        <f>VLOOKUP(B63,'[1]19квРасш'!$B$18:$L$117,9,FALSE)</f>
        <v>нд</v>
      </c>
      <c r="K63" s="62"/>
      <c r="L63" s="62" t="str">
        <f>VLOOKUP(B63,'[1]19квРасш'!$B$18:$L$117,11,FALSE)</f>
        <v>нд</v>
      </c>
      <c r="M63" s="62"/>
      <c r="O63" s="59"/>
    </row>
    <row r="64" spans="1:15" s="32" customFormat="1" ht="31.5" x14ac:dyDescent="0.25">
      <c r="A64" s="62" t="s">
        <v>167</v>
      </c>
      <c r="B64" s="63" t="s">
        <v>136</v>
      </c>
      <c r="C64" s="62" t="s">
        <v>17</v>
      </c>
      <c r="D64" s="62" t="s">
        <v>17</v>
      </c>
      <c r="E64" s="62" t="s">
        <v>17</v>
      </c>
      <c r="F64" s="62" t="s">
        <v>17</v>
      </c>
      <c r="G64" s="62"/>
      <c r="H64" s="62" t="str">
        <f>VLOOKUP(B64,'[1]19квРасш'!$B$18:$L$117,7,FALSE)</f>
        <v>нд</v>
      </c>
      <c r="I64" s="62"/>
      <c r="J64" s="62" t="str">
        <f>VLOOKUP(B64,'[1]19квРасш'!$B$18:$L$117,9,FALSE)</f>
        <v>нд</v>
      </c>
      <c r="K64" s="62"/>
      <c r="L64" s="62" t="str">
        <f>VLOOKUP(B64,'[1]19квРасш'!$B$18:$L$117,11,FALSE)</f>
        <v>нд</v>
      </c>
      <c r="M64" s="62"/>
      <c r="O64" s="33"/>
    </row>
    <row r="65" spans="1:15" s="58" customFormat="1" ht="47.25" x14ac:dyDescent="0.25">
      <c r="A65" s="62" t="s">
        <v>167</v>
      </c>
      <c r="B65" s="63" t="s">
        <v>93</v>
      </c>
      <c r="C65" s="62" t="s">
        <v>17</v>
      </c>
      <c r="D65" s="62" t="s">
        <v>17</v>
      </c>
      <c r="E65" s="62" t="s">
        <v>17</v>
      </c>
      <c r="F65" s="62" t="s">
        <v>17</v>
      </c>
      <c r="G65" s="62"/>
      <c r="H65" s="62">
        <f>VLOOKUP(B65,'[1]19квРасш'!$B$18:$L$117,7,FALSE)</f>
        <v>0</v>
      </c>
      <c r="I65" s="62"/>
      <c r="J65" s="62" t="str">
        <f>VLOOKUP(B65,'[1]19квРасш'!$B$18:$L$117,9,FALSE)</f>
        <v>нд</v>
      </c>
      <c r="K65" s="62"/>
      <c r="L65" s="62" t="str">
        <f>VLOOKUP(B65,'[1]19квРасш'!$B$18:$L$117,11,FALSE)</f>
        <v>нд</v>
      </c>
      <c r="M65" s="62"/>
      <c r="O65" s="59"/>
    </row>
    <row r="66" spans="1:15" s="32" customFormat="1" ht="31.5" x14ac:dyDescent="0.25">
      <c r="A66" s="62" t="s">
        <v>167</v>
      </c>
      <c r="B66" s="63" t="s">
        <v>100</v>
      </c>
      <c r="C66" s="62" t="s">
        <v>17</v>
      </c>
      <c r="D66" s="62" t="s">
        <v>17</v>
      </c>
      <c r="E66" s="62" t="s">
        <v>17</v>
      </c>
      <c r="F66" s="62" t="s">
        <v>17</v>
      </c>
      <c r="G66" s="62"/>
      <c r="H66" s="62" t="str">
        <f>VLOOKUP(B66,'[1]19квРасш'!$B$18:$L$117,7,FALSE)</f>
        <v>нд</v>
      </c>
      <c r="I66" s="62"/>
      <c r="J66" s="62" t="str">
        <f>VLOOKUP(B66,'[1]19квРасш'!$B$18:$L$117,9,FALSE)</f>
        <v>нд</v>
      </c>
      <c r="K66" s="62"/>
      <c r="L66" s="62" t="str">
        <f>VLOOKUP(B66,'[1]19квРасш'!$B$18:$L$117,11,FALSE)</f>
        <v>нд</v>
      </c>
      <c r="M66" s="62"/>
      <c r="O66" s="33"/>
    </row>
    <row r="67" spans="1:15" s="32" customFormat="1" ht="63" x14ac:dyDescent="0.25">
      <c r="A67" s="62" t="s">
        <v>167</v>
      </c>
      <c r="B67" s="63" t="s">
        <v>110</v>
      </c>
      <c r="C67" s="62" t="s">
        <v>17</v>
      </c>
      <c r="D67" s="62" t="s">
        <v>17</v>
      </c>
      <c r="E67" s="62" t="s">
        <v>17</v>
      </c>
      <c r="F67" s="62" t="s">
        <v>17</v>
      </c>
      <c r="G67" s="62"/>
      <c r="H67" s="62" t="s">
        <v>17</v>
      </c>
      <c r="I67" s="62"/>
      <c r="J67" s="62" t="str">
        <f>VLOOKUP(B67,'[1]19квРасш'!$B$18:$L$117,9,FALSE)</f>
        <v>нд</v>
      </c>
      <c r="K67" s="62"/>
      <c r="L67" s="62" t="str">
        <f>VLOOKUP(B67,'[1]19квРасш'!$B$18:$L$117,11,FALSE)</f>
        <v>нд</v>
      </c>
      <c r="M67" s="62"/>
      <c r="O67" s="33"/>
    </row>
    <row r="68" spans="1:15" s="58" customFormat="1" ht="47.25" x14ac:dyDescent="0.25">
      <c r="A68" s="62" t="s">
        <v>167</v>
      </c>
      <c r="B68" s="63" t="s">
        <v>94</v>
      </c>
      <c r="C68" s="62" t="s">
        <v>17</v>
      </c>
      <c r="D68" s="62" t="s">
        <v>17</v>
      </c>
      <c r="E68" s="62" t="s">
        <v>17</v>
      </c>
      <c r="F68" s="62" t="s">
        <v>17</v>
      </c>
      <c r="G68" s="62"/>
      <c r="H68" s="62">
        <f>VLOOKUP(B68,'[1]19квРасш'!$B$18:$L$117,7,FALSE)</f>
        <v>0</v>
      </c>
      <c r="I68" s="62"/>
      <c r="J68" s="62" t="str">
        <f>VLOOKUP(B68,'[1]19квРасш'!$B$18:$L$117,9,FALSE)</f>
        <v>нд</v>
      </c>
      <c r="K68" s="62"/>
      <c r="L68" s="62" t="str">
        <f>VLOOKUP(B68,'[1]19квРасш'!$B$18:$L$117,11,FALSE)</f>
        <v>нд</v>
      </c>
      <c r="M68" s="62"/>
      <c r="O68" s="59"/>
    </row>
    <row r="69" spans="1:15" s="32" customFormat="1" ht="47.25" x14ac:dyDescent="0.25">
      <c r="A69" s="62" t="s">
        <v>167</v>
      </c>
      <c r="B69" s="63" t="s">
        <v>95</v>
      </c>
      <c r="C69" s="62" t="s">
        <v>17</v>
      </c>
      <c r="D69" s="62" t="s">
        <v>17</v>
      </c>
      <c r="E69" s="62" t="s">
        <v>17</v>
      </c>
      <c r="F69" s="62" t="s">
        <v>17</v>
      </c>
      <c r="G69" s="62"/>
      <c r="H69" s="62" t="str">
        <f>VLOOKUP(B69,'[1]19квРасш'!$B$18:$L$117,7,FALSE)</f>
        <v>нд</v>
      </c>
      <c r="I69" s="62"/>
      <c r="J69" s="62" t="str">
        <f>VLOOKUP(B69,'[1]19квРасш'!$B$18:$L$117,9,FALSE)</f>
        <v>нд</v>
      </c>
      <c r="K69" s="62"/>
      <c r="L69" s="62" t="str">
        <f>VLOOKUP(B69,'[1]19квРасш'!$B$18:$L$117,11,FALSE)</f>
        <v>нд</v>
      </c>
      <c r="M69" s="62"/>
      <c r="O69" s="33"/>
    </row>
    <row r="70" spans="1:15" s="32" customFormat="1" ht="31.5" x14ac:dyDescent="0.25">
      <c r="A70" s="62" t="s">
        <v>167</v>
      </c>
      <c r="B70" s="63" t="s">
        <v>96</v>
      </c>
      <c r="C70" s="62" t="s">
        <v>17</v>
      </c>
      <c r="D70" s="62" t="s">
        <v>17</v>
      </c>
      <c r="E70" s="62" t="s">
        <v>17</v>
      </c>
      <c r="F70" s="62" t="s">
        <v>17</v>
      </c>
      <c r="G70" s="62"/>
      <c r="H70" s="62" t="str">
        <f>VLOOKUP(B70,'[1]19квРасш'!$B$18:$L$117,7,FALSE)</f>
        <v>нд</v>
      </c>
      <c r="I70" s="62"/>
      <c r="J70" s="62" t="str">
        <f>VLOOKUP(B70,'[1]19квРасш'!$B$18:$L$117,9,FALSE)</f>
        <v>нд</v>
      </c>
      <c r="K70" s="62"/>
      <c r="L70" s="62" t="str">
        <f>VLOOKUP(B70,'[1]19квРасш'!$B$18:$L$117,11,FALSE)</f>
        <v>нд</v>
      </c>
      <c r="M70" s="62"/>
      <c r="O70" s="33"/>
    </row>
    <row r="71" spans="1:15" s="32" customFormat="1" ht="31.5" x14ac:dyDescent="0.25">
      <c r="A71" s="56" t="s">
        <v>167</v>
      </c>
      <c r="B71" s="57" t="s">
        <v>98</v>
      </c>
      <c r="C71" s="56" t="s">
        <v>17</v>
      </c>
      <c r="D71" s="56" t="s">
        <v>17</v>
      </c>
      <c r="E71" s="56" t="s">
        <v>17</v>
      </c>
      <c r="F71" s="56" t="s">
        <v>17</v>
      </c>
      <c r="G71" s="56"/>
      <c r="H71" s="56" t="str">
        <f>VLOOKUP(B71,'[1]19квРасш'!$B$18:$L$117,7,FALSE)</f>
        <v>нд</v>
      </c>
      <c r="I71" s="56"/>
      <c r="J71" s="56" t="str">
        <f>VLOOKUP(B71,'[1]19квРасш'!$B$18:$L$117,9,FALSE)</f>
        <v>нд</v>
      </c>
      <c r="K71" s="56"/>
      <c r="L71" s="56" t="str">
        <f>VLOOKUP(B71,'[1]19квРасш'!$B$18:$L$117,11,FALSE)</f>
        <v>нд</v>
      </c>
      <c r="M71" s="56"/>
      <c r="O71" s="33"/>
    </row>
    <row r="72" spans="1:15" s="32" customFormat="1" ht="47.25" x14ac:dyDescent="0.25">
      <c r="A72" s="56" t="s">
        <v>167</v>
      </c>
      <c r="B72" s="57" t="s">
        <v>102</v>
      </c>
      <c r="C72" s="56" t="s">
        <v>17</v>
      </c>
      <c r="D72" s="56" t="s">
        <v>17</v>
      </c>
      <c r="E72" s="56" t="s">
        <v>17</v>
      </c>
      <c r="F72" s="56" t="s">
        <v>17</v>
      </c>
      <c r="G72" s="56"/>
      <c r="H72" s="56" t="s">
        <v>17</v>
      </c>
      <c r="I72" s="56"/>
      <c r="J72" s="56" t="str">
        <f>VLOOKUP(B72,'[1]19квРасш'!$B$18:$L$117,9,FALSE)</f>
        <v>нд</v>
      </c>
      <c r="K72" s="56"/>
      <c r="L72" s="56" t="str">
        <f>VLOOKUP(B72,'[1]19квРасш'!$B$18:$L$117,11,FALSE)</f>
        <v>нд</v>
      </c>
      <c r="M72" s="56"/>
      <c r="O72" s="33"/>
    </row>
    <row r="73" spans="1:15" s="35" customFormat="1" ht="63" x14ac:dyDescent="0.25">
      <c r="A73" s="56" t="s">
        <v>167</v>
      </c>
      <c r="B73" s="57" t="s">
        <v>106</v>
      </c>
      <c r="C73" s="56" t="s">
        <v>17</v>
      </c>
      <c r="D73" s="56" t="s">
        <v>17</v>
      </c>
      <c r="E73" s="60" t="s">
        <v>17</v>
      </c>
      <c r="F73" s="61" t="s">
        <v>17</v>
      </c>
      <c r="G73" s="61" t="s">
        <v>17</v>
      </c>
      <c r="H73" s="56" t="s">
        <v>17</v>
      </c>
      <c r="I73" s="56"/>
      <c r="J73" s="56" t="str">
        <f>VLOOKUP(B73,'[1]19квРасш'!$B$18:$L$117,9,FALSE)</f>
        <v>нд</v>
      </c>
      <c r="K73" s="56"/>
      <c r="L73" s="56" t="str">
        <f>VLOOKUP(B73,'[1]19квРасш'!$B$18:$L$117,11,FALSE)</f>
        <v>нд</v>
      </c>
      <c r="M73" s="56"/>
      <c r="O73" s="36"/>
    </row>
    <row r="74" spans="1:15" s="58" customFormat="1" ht="31.5" x14ac:dyDescent="0.25">
      <c r="A74" s="62" t="s">
        <v>167</v>
      </c>
      <c r="B74" s="63" t="s">
        <v>105</v>
      </c>
      <c r="C74" s="62" t="s">
        <v>17</v>
      </c>
      <c r="D74" s="62" t="s">
        <v>17</v>
      </c>
      <c r="E74" s="62" t="s">
        <v>17</v>
      </c>
      <c r="F74" s="62" t="s">
        <v>17</v>
      </c>
      <c r="G74" s="62"/>
      <c r="H74" s="62">
        <f>VLOOKUP(B74,'[1]19квРасш'!$B$18:$L$117,7,FALSE)</f>
        <v>29390</v>
      </c>
      <c r="I74" s="62"/>
      <c r="J74" s="62" t="str">
        <f>VLOOKUP(B74,'[1]19квРасш'!$B$18:$L$117,9,FALSE)</f>
        <v>нд</v>
      </c>
      <c r="K74" s="62"/>
      <c r="L74" s="62" t="str">
        <f>VLOOKUP(B74,'[1]19квРасш'!$B$18:$L$117,11,FALSE)</f>
        <v>нд</v>
      </c>
      <c r="M74" s="62"/>
      <c r="O74" s="59"/>
    </row>
    <row r="75" spans="1:15" s="32" customFormat="1" ht="47.25" x14ac:dyDescent="0.25">
      <c r="A75" s="56" t="s">
        <v>167</v>
      </c>
      <c r="B75" s="57" t="s">
        <v>104</v>
      </c>
      <c r="C75" s="56" t="s">
        <v>17</v>
      </c>
      <c r="D75" s="56" t="s">
        <v>17</v>
      </c>
      <c r="E75" s="56" t="s">
        <v>17</v>
      </c>
      <c r="F75" s="56" t="s">
        <v>17</v>
      </c>
      <c r="G75" s="56"/>
      <c r="H75" s="56" t="str">
        <f>VLOOKUP(B75,'[1]19квРасш'!$B$18:$L$117,7,FALSE)</f>
        <v>нд</v>
      </c>
      <c r="I75" s="56"/>
      <c r="J75" s="56" t="str">
        <f>VLOOKUP(B75,'[1]19квРасш'!$B$18:$L$117,9,FALSE)</f>
        <v>нд</v>
      </c>
      <c r="K75" s="56"/>
      <c r="L75" s="56" t="str">
        <f>VLOOKUP(B75,'[1]19квРасш'!$B$18:$L$117,11,FALSE)</f>
        <v>нд</v>
      </c>
      <c r="M75" s="56"/>
      <c r="O75" s="33"/>
    </row>
    <row r="76" spans="1:15" s="32" customFormat="1" ht="63" x14ac:dyDescent="0.25">
      <c r="A76" s="56" t="s">
        <v>167</v>
      </c>
      <c r="B76" s="57" t="s">
        <v>169</v>
      </c>
      <c r="C76" s="56" t="s">
        <v>17</v>
      </c>
      <c r="D76" s="56" t="s">
        <v>17</v>
      </c>
      <c r="E76" s="56" t="s">
        <v>17</v>
      </c>
      <c r="F76" s="56" t="s">
        <v>17</v>
      </c>
      <c r="G76" s="56"/>
      <c r="H76" s="56" t="s">
        <v>17</v>
      </c>
      <c r="I76" s="56"/>
      <c r="J76" s="56" t="s">
        <v>17</v>
      </c>
      <c r="K76" s="56"/>
      <c r="L76" s="56" t="s">
        <v>17</v>
      </c>
      <c r="M76" s="56"/>
      <c r="O76" s="33"/>
    </row>
    <row r="77" spans="1:15" s="32" customFormat="1" ht="31.5" x14ac:dyDescent="0.25">
      <c r="A77" s="56" t="s">
        <v>167</v>
      </c>
      <c r="B77" s="57" t="s">
        <v>99</v>
      </c>
      <c r="C77" s="56" t="s">
        <v>17</v>
      </c>
      <c r="D77" s="56" t="s">
        <v>17</v>
      </c>
      <c r="E77" s="56" t="s">
        <v>17</v>
      </c>
      <c r="F77" s="56" t="s">
        <v>17</v>
      </c>
      <c r="G77" s="56"/>
      <c r="H77" s="56" t="str">
        <f>VLOOKUP(B77,'[1]19квРасш'!$B$18:$L$117,7,FALSE)</f>
        <v>нд</v>
      </c>
      <c r="I77" s="56"/>
      <c r="J77" s="56" t="str">
        <f>VLOOKUP(B77,'[1]19квРасш'!$B$18:$L$117,9,FALSE)</f>
        <v>нд</v>
      </c>
      <c r="K77" s="56"/>
      <c r="L77" s="56" t="str">
        <f>VLOOKUP(B77,'[1]19квРасш'!$B$18:$L$117,11,FALSE)</f>
        <v>нд</v>
      </c>
      <c r="M77" s="56"/>
      <c r="O77" s="33"/>
    </row>
    <row r="78" spans="1:15" s="32" customFormat="1" ht="78.75" x14ac:dyDescent="0.25">
      <c r="A78" s="56" t="s">
        <v>167</v>
      </c>
      <c r="B78" s="57" t="s">
        <v>101</v>
      </c>
      <c r="C78" s="56" t="s">
        <v>17</v>
      </c>
      <c r="D78" s="56" t="s">
        <v>17</v>
      </c>
      <c r="E78" s="56" t="s">
        <v>17</v>
      </c>
      <c r="F78" s="56" t="s">
        <v>17</v>
      </c>
      <c r="G78" s="56"/>
      <c r="H78" s="56" t="s">
        <v>17</v>
      </c>
      <c r="I78" s="56"/>
      <c r="J78" s="56" t="str">
        <f>VLOOKUP(B78,'[1]19квРасш'!$B$18:$L$117,9,FALSE)</f>
        <v>нд</v>
      </c>
      <c r="K78" s="56"/>
      <c r="L78" s="56" t="str">
        <f>VLOOKUP(B78,'[1]19квРасш'!$B$18:$L$117,11,FALSE)</f>
        <v>нд</v>
      </c>
      <c r="M78" s="56"/>
      <c r="O78" s="33"/>
    </row>
    <row r="79" spans="1:15" s="32" customFormat="1" ht="31.5" x14ac:dyDescent="0.25">
      <c r="A79" s="56" t="s">
        <v>167</v>
      </c>
      <c r="B79" s="57" t="s">
        <v>97</v>
      </c>
      <c r="C79" s="56" t="s">
        <v>17</v>
      </c>
      <c r="D79" s="56" t="s">
        <v>17</v>
      </c>
      <c r="E79" s="56" t="s">
        <v>17</v>
      </c>
      <c r="F79" s="56" t="s">
        <v>17</v>
      </c>
      <c r="G79" s="56"/>
      <c r="H79" s="56" t="str">
        <f>VLOOKUP(B79,'[1]19квРасш'!$B$18:$L$117,7,FALSE)</f>
        <v>нд</v>
      </c>
      <c r="I79" s="56"/>
      <c r="J79" s="56" t="str">
        <f>VLOOKUP(B79,'[1]19квРасш'!$B$18:$L$117,9,FALSE)</f>
        <v>нд</v>
      </c>
      <c r="K79" s="56"/>
      <c r="L79" s="56" t="str">
        <f>VLOOKUP(B79,'[1]19квРасш'!$B$18:$L$117,11,FALSE)</f>
        <v>нд</v>
      </c>
      <c r="M79" s="56"/>
      <c r="O79" s="33"/>
    </row>
    <row r="80" spans="1:15" s="32" customFormat="1" ht="47.25" x14ac:dyDescent="0.25">
      <c r="A80" s="56" t="s">
        <v>167</v>
      </c>
      <c r="B80" s="57" t="s">
        <v>137</v>
      </c>
      <c r="C80" s="56" t="s">
        <v>17</v>
      </c>
      <c r="D80" s="56" t="s">
        <v>17</v>
      </c>
      <c r="E80" s="56" t="s">
        <v>17</v>
      </c>
      <c r="F80" s="56" t="s">
        <v>17</v>
      </c>
      <c r="G80" s="56"/>
      <c r="H80" s="56" t="str">
        <f>VLOOKUP(B80,'[1]19квРасш'!$B$18:$L$117,7,FALSE)</f>
        <v>нд</v>
      </c>
      <c r="I80" s="56"/>
      <c r="J80" s="56" t="str">
        <f>VLOOKUP(B80,'[1]19квРасш'!$B$18:$L$117,9,FALSE)</f>
        <v>нд</v>
      </c>
      <c r="K80" s="56"/>
      <c r="L80" s="56" t="str">
        <f>VLOOKUP(B80,'[1]19квРасш'!$B$18:$L$117,11,FALSE)</f>
        <v>нд</v>
      </c>
      <c r="M80" s="56"/>
      <c r="O80" s="33"/>
    </row>
    <row r="81" spans="1:15" s="32" customFormat="1" ht="47.25" x14ac:dyDescent="0.25">
      <c r="A81" s="56" t="s">
        <v>167</v>
      </c>
      <c r="B81" s="57" t="s">
        <v>138</v>
      </c>
      <c r="C81" s="56" t="s">
        <v>17</v>
      </c>
      <c r="D81" s="56" t="s">
        <v>17</v>
      </c>
      <c r="E81" s="56" t="s">
        <v>17</v>
      </c>
      <c r="F81" s="56" t="s">
        <v>17</v>
      </c>
      <c r="G81" s="56"/>
      <c r="H81" s="56" t="str">
        <f>VLOOKUP(B81,'[1]19квРасш'!$B$18:$L$117,7,FALSE)</f>
        <v>нд</v>
      </c>
      <c r="I81" s="56"/>
      <c r="J81" s="56" t="str">
        <f>VLOOKUP(B81,'[1]19квРасш'!$B$18:$L$117,9,FALSE)</f>
        <v>нд</v>
      </c>
      <c r="K81" s="56"/>
      <c r="L81" s="56" t="str">
        <f>VLOOKUP(B81,'[1]19квРасш'!$B$18:$L$117,11,FALSE)</f>
        <v>нд</v>
      </c>
      <c r="M81" s="56"/>
      <c r="O81" s="33"/>
    </row>
    <row r="82" spans="1:15" s="32" customFormat="1" ht="28.5" customHeight="1" x14ac:dyDescent="0.25">
      <c r="A82" s="56" t="s">
        <v>167</v>
      </c>
      <c r="B82" s="57" t="s">
        <v>170</v>
      </c>
      <c r="C82" s="56" t="s">
        <v>17</v>
      </c>
      <c r="D82" s="56" t="s">
        <v>17</v>
      </c>
      <c r="E82" s="56" t="s">
        <v>17</v>
      </c>
      <c r="F82" s="56" t="s">
        <v>17</v>
      </c>
      <c r="G82" s="56"/>
      <c r="H82" s="56" t="s">
        <v>17</v>
      </c>
      <c r="I82" s="56"/>
      <c r="J82" s="56" t="s">
        <v>17</v>
      </c>
      <c r="K82" s="56"/>
      <c r="L82" s="56" t="s">
        <v>17</v>
      </c>
      <c r="M82" s="56"/>
      <c r="O82" s="33"/>
    </row>
    <row r="83" spans="1:15" s="32" customFormat="1" ht="47.25" x14ac:dyDescent="0.25">
      <c r="A83" s="50" t="s">
        <v>54</v>
      </c>
      <c r="B83" s="51" t="s">
        <v>55</v>
      </c>
      <c r="C83" s="52" t="s">
        <v>16</v>
      </c>
      <c r="D83" s="52" t="s">
        <v>17</v>
      </c>
      <c r="E83" s="52" t="s">
        <v>17</v>
      </c>
      <c r="F83" s="52" t="s">
        <v>17</v>
      </c>
      <c r="G83" s="52"/>
      <c r="H83" s="52" t="str">
        <f>VLOOKUP(B83,'[1]19квРасш'!$B$18:$L$117,7,FALSE)</f>
        <v>нд</v>
      </c>
      <c r="I83" s="52"/>
      <c r="J83" s="52" t="str">
        <f>VLOOKUP(B83,'[1]19квРасш'!$B$18:$L$117,9,FALSE)</f>
        <v>нд</v>
      </c>
      <c r="K83" s="52"/>
      <c r="L83" s="52" t="str">
        <f>VLOOKUP(B83,'[1]19квРасш'!$B$18:$L$117,11,FALSE)</f>
        <v>нд</v>
      </c>
      <c r="M83" s="52"/>
      <c r="O83" s="33"/>
    </row>
    <row r="84" spans="1:15" s="32" customFormat="1" ht="31.5" x14ac:dyDescent="0.25">
      <c r="A84" s="50" t="s">
        <v>56</v>
      </c>
      <c r="B84" s="51" t="s">
        <v>57</v>
      </c>
      <c r="C84" s="52" t="s">
        <v>16</v>
      </c>
      <c r="D84" s="52" t="s">
        <v>17</v>
      </c>
      <c r="E84" s="52" t="s">
        <v>17</v>
      </c>
      <c r="F84" s="52" t="s">
        <v>17</v>
      </c>
      <c r="G84" s="52"/>
      <c r="H84" s="52" t="str">
        <f>VLOOKUP(B84,'[1]19квРасш'!$B$18:$L$117,7,FALSE)</f>
        <v>нд</v>
      </c>
      <c r="I84" s="52"/>
      <c r="J84" s="52" t="str">
        <f>VLOOKUP(B84,'[1]19квРасш'!$B$18:$L$117,9,FALSE)</f>
        <v>нд</v>
      </c>
      <c r="K84" s="52"/>
      <c r="L84" s="52" t="str">
        <f>VLOOKUP(B84,'[1]19квРасш'!$B$18:$L$117,11,FALSE)</f>
        <v>нд</v>
      </c>
      <c r="M84" s="52"/>
      <c r="O84" s="33"/>
    </row>
    <row r="85" spans="1:15" s="32" customFormat="1" ht="31.5" x14ac:dyDescent="0.25">
      <c r="A85" s="50" t="s">
        <v>58</v>
      </c>
      <c r="B85" s="51" t="s">
        <v>59</v>
      </c>
      <c r="C85" s="52" t="s">
        <v>16</v>
      </c>
      <c r="D85" s="52" t="s">
        <v>17</v>
      </c>
      <c r="E85" s="52" t="s">
        <v>17</v>
      </c>
      <c r="F85" s="52" t="s">
        <v>17</v>
      </c>
      <c r="G85" s="52"/>
      <c r="H85" s="52" t="str">
        <f>VLOOKUP(B85,'[1]19квРасш'!$B$18:$L$117,7,FALSE)</f>
        <v>нд</v>
      </c>
      <c r="I85" s="52"/>
      <c r="J85" s="52" t="str">
        <f>VLOOKUP(B85,'[1]19квРасш'!$B$18:$L$117,9,FALSE)</f>
        <v>нд</v>
      </c>
      <c r="K85" s="52"/>
      <c r="L85" s="52" t="str">
        <f>VLOOKUP(B85,'[1]19квРасш'!$B$18:$L$117,11,FALSE)</f>
        <v>нд</v>
      </c>
      <c r="M85" s="52"/>
      <c r="O85" s="33"/>
    </row>
    <row r="86" spans="1:15" s="32" customFormat="1" ht="31.5" x14ac:dyDescent="0.25">
      <c r="A86" s="50" t="s">
        <v>60</v>
      </c>
      <c r="B86" s="51" t="s">
        <v>61</v>
      </c>
      <c r="C86" s="52" t="s">
        <v>16</v>
      </c>
      <c r="D86" s="52" t="s">
        <v>17</v>
      </c>
      <c r="E86" s="52" t="s">
        <v>17</v>
      </c>
      <c r="F86" s="52" t="s">
        <v>17</v>
      </c>
      <c r="G86" s="52"/>
      <c r="H86" s="52" t="str">
        <f>VLOOKUP(B86,'[1]19квРасш'!$B$18:$L$117,7,FALSE)</f>
        <v>нд</v>
      </c>
      <c r="I86" s="52"/>
      <c r="J86" s="52" t="str">
        <f>VLOOKUP(B86,'[1]19квРасш'!$B$18:$L$117,9,FALSE)</f>
        <v>нд</v>
      </c>
      <c r="K86" s="52"/>
      <c r="L86" s="52" t="str">
        <f>VLOOKUP(B86,'[1]19квРасш'!$B$18:$L$117,11,FALSE)</f>
        <v>нд</v>
      </c>
      <c r="M86" s="52"/>
      <c r="O86" s="33"/>
    </row>
    <row r="87" spans="1:15" s="32" customFormat="1" ht="31.5" x14ac:dyDescent="0.25">
      <c r="A87" s="53" t="s">
        <v>62</v>
      </c>
      <c r="B87" s="54" t="s">
        <v>63</v>
      </c>
      <c r="C87" s="55" t="s">
        <v>16</v>
      </c>
      <c r="D87" s="55" t="s">
        <v>17</v>
      </c>
      <c r="E87" s="55" t="s">
        <v>17</v>
      </c>
      <c r="F87" s="55" t="s">
        <v>17</v>
      </c>
      <c r="G87" s="55"/>
      <c r="H87" s="55" t="str">
        <f>VLOOKUP(B87,'[1]19квРасш'!$B$18:$L$117,7,FALSE)</f>
        <v>нд</v>
      </c>
      <c r="I87" s="55"/>
      <c r="J87" s="55" t="str">
        <f>VLOOKUP(B87,'[1]19квРасш'!$B$18:$L$117,9,FALSE)</f>
        <v>нд</v>
      </c>
      <c r="K87" s="55"/>
      <c r="L87" s="55" t="str">
        <f>VLOOKUP(B87,'[1]19квРасш'!$B$18:$L$117,11,FALSE)</f>
        <v>нд</v>
      </c>
      <c r="M87" s="55"/>
      <c r="O87" s="33"/>
    </row>
    <row r="88" spans="1:15" s="32" customFormat="1" ht="31.5" x14ac:dyDescent="0.25">
      <c r="A88" s="53" t="s">
        <v>64</v>
      </c>
      <c r="B88" s="54" t="s">
        <v>65</v>
      </c>
      <c r="C88" s="55" t="s">
        <v>16</v>
      </c>
      <c r="D88" s="55" t="s">
        <v>17</v>
      </c>
      <c r="E88" s="55" t="s">
        <v>17</v>
      </c>
      <c r="F88" s="55" t="s">
        <v>17</v>
      </c>
      <c r="G88" s="55"/>
      <c r="H88" s="55" t="str">
        <f>VLOOKUP(B88,'[1]19квРасш'!$B$18:$L$117,7,FALSE)</f>
        <v>нд</v>
      </c>
      <c r="I88" s="55"/>
      <c r="J88" s="55" t="str">
        <f>VLOOKUP(B88,'[1]19квРасш'!$B$18:$L$117,9,FALSE)</f>
        <v>нд</v>
      </c>
      <c r="K88" s="55"/>
      <c r="L88" s="55" t="str">
        <f>VLOOKUP(B88,'[1]19квРасш'!$B$18:$L$117,11,FALSE)</f>
        <v>нд</v>
      </c>
      <c r="M88" s="55"/>
      <c r="O88" s="33"/>
    </row>
    <row r="89" spans="1:15" s="32" customFormat="1" ht="31.5" x14ac:dyDescent="0.25">
      <c r="A89" s="53" t="s">
        <v>66</v>
      </c>
      <c r="B89" s="54" t="s">
        <v>67</v>
      </c>
      <c r="C89" s="55" t="s">
        <v>16</v>
      </c>
      <c r="D89" s="55" t="s">
        <v>17</v>
      </c>
      <c r="E89" s="55" t="s">
        <v>17</v>
      </c>
      <c r="F89" s="55" t="s">
        <v>17</v>
      </c>
      <c r="G89" s="55"/>
      <c r="H89" s="55" t="str">
        <f>VLOOKUP(B89,'[1]19квРасш'!$B$18:$L$117,7,FALSE)</f>
        <v>нд</v>
      </c>
      <c r="I89" s="55"/>
      <c r="J89" s="55" t="str">
        <f>VLOOKUP(B89,'[1]19квРасш'!$B$18:$L$117,9,FALSE)</f>
        <v>нд</v>
      </c>
      <c r="K89" s="55"/>
      <c r="L89" s="55" t="str">
        <f>VLOOKUP(B89,'[1]19квРасш'!$B$18:$L$117,11,FALSE)</f>
        <v>нд</v>
      </c>
      <c r="M89" s="55"/>
      <c r="O89" s="33"/>
    </row>
    <row r="90" spans="1:15" s="32" customFormat="1" ht="31.5" x14ac:dyDescent="0.25">
      <c r="A90" s="53" t="s">
        <v>68</v>
      </c>
      <c r="B90" s="54" t="s">
        <v>69</v>
      </c>
      <c r="C90" s="55" t="s">
        <v>16</v>
      </c>
      <c r="D90" s="55" t="s">
        <v>17</v>
      </c>
      <c r="E90" s="55" t="s">
        <v>17</v>
      </c>
      <c r="F90" s="55" t="s">
        <v>17</v>
      </c>
      <c r="G90" s="55"/>
      <c r="H90" s="55" t="str">
        <f>VLOOKUP(B90,'[1]19квРасш'!$B$18:$L$117,7,FALSE)</f>
        <v>нд</v>
      </c>
      <c r="I90" s="55"/>
      <c r="J90" s="55" t="str">
        <f>VLOOKUP(B90,'[1]19квРасш'!$B$18:$L$117,9,FALSE)</f>
        <v>нд</v>
      </c>
      <c r="K90" s="55"/>
      <c r="L90" s="55" t="str">
        <f>VLOOKUP(B90,'[1]19квРасш'!$B$18:$L$117,11,FALSE)</f>
        <v>нд</v>
      </c>
      <c r="M90" s="55"/>
      <c r="O90" s="33"/>
    </row>
    <row r="91" spans="1:15" s="32" customFormat="1" ht="47.25" x14ac:dyDescent="0.25">
      <c r="A91" s="53" t="s">
        <v>70</v>
      </c>
      <c r="B91" s="54" t="s">
        <v>71</v>
      </c>
      <c r="C91" s="55" t="s">
        <v>16</v>
      </c>
      <c r="D91" s="55" t="s">
        <v>17</v>
      </c>
      <c r="E91" s="55" t="s">
        <v>17</v>
      </c>
      <c r="F91" s="55" t="s">
        <v>17</v>
      </c>
      <c r="G91" s="55"/>
      <c r="H91" s="55" t="str">
        <f>VLOOKUP(B91,'[1]19квРасш'!$B$18:$L$117,7,FALSE)</f>
        <v>нд</v>
      </c>
      <c r="I91" s="55"/>
      <c r="J91" s="55" t="str">
        <f>VLOOKUP(B91,'[1]19квРасш'!$B$18:$L$117,9,FALSE)</f>
        <v>нд</v>
      </c>
      <c r="K91" s="55"/>
      <c r="L91" s="55" t="str">
        <f>VLOOKUP(B91,'[1]19квРасш'!$B$18:$L$117,11,FALSE)</f>
        <v>нд</v>
      </c>
      <c r="M91" s="55"/>
      <c r="O91" s="33"/>
    </row>
    <row r="92" spans="1:15" s="32" customFormat="1" ht="47.25" x14ac:dyDescent="0.25">
      <c r="A92" s="53" t="s">
        <v>72</v>
      </c>
      <c r="B92" s="54" t="s">
        <v>73</v>
      </c>
      <c r="C92" s="55" t="s">
        <v>16</v>
      </c>
      <c r="D92" s="55" t="s">
        <v>17</v>
      </c>
      <c r="E92" s="55" t="s">
        <v>17</v>
      </c>
      <c r="F92" s="55" t="s">
        <v>17</v>
      </c>
      <c r="G92" s="55"/>
      <c r="H92" s="55" t="str">
        <f>VLOOKUP(B92,'[1]19квРасш'!$B$18:$L$117,7,FALSE)</f>
        <v>нд</v>
      </c>
      <c r="I92" s="55"/>
      <c r="J92" s="55" t="str">
        <f>VLOOKUP(B92,'[1]19квРасш'!$B$18:$L$117,9,FALSE)</f>
        <v>нд</v>
      </c>
      <c r="K92" s="55"/>
      <c r="L92" s="55" t="str">
        <f>VLOOKUP(B92,'[1]19квРасш'!$B$18:$L$117,11,FALSE)</f>
        <v>нд</v>
      </c>
      <c r="M92" s="55"/>
      <c r="O92" s="33"/>
    </row>
    <row r="93" spans="1:15" s="32" customFormat="1" ht="47.25" x14ac:dyDescent="0.25">
      <c r="A93" s="53" t="s">
        <v>74</v>
      </c>
      <c r="B93" s="54" t="s">
        <v>75</v>
      </c>
      <c r="C93" s="55" t="s">
        <v>16</v>
      </c>
      <c r="D93" s="55" t="s">
        <v>17</v>
      </c>
      <c r="E93" s="55" t="s">
        <v>17</v>
      </c>
      <c r="F93" s="55" t="s">
        <v>17</v>
      </c>
      <c r="G93" s="55"/>
      <c r="H93" s="55" t="str">
        <f>VLOOKUP(B93,'[1]19квРасш'!$B$18:$L$117,7,FALSE)</f>
        <v>нд</v>
      </c>
      <c r="I93" s="55"/>
      <c r="J93" s="55" t="str">
        <f>VLOOKUP(B93,'[1]19квРасш'!$B$18:$L$117,9,FALSE)</f>
        <v>нд</v>
      </c>
      <c r="K93" s="55"/>
      <c r="L93" s="55" t="str">
        <f>VLOOKUP(B93,'[1]19квРасш'!$B$18:$L$117,11,FALSE)</f>
        <v>нд</v>
      </c>
      <c r="M93" s="55"/>
      <c r="O93" s="33"/>
    </row>
    <row r="94" spans="1:15" s="32" customFormat="1" ht="47.25" x14ac:dyDescent="0.25">
      <c r="A94" s="53" t="s">
        <v>76</v>
      </c>
      <c r="B94" s="54" t="s">
        <v>77</v>
      </c>
      <c r="C94" s="55" t="s">
        <v>16</v>
      </c>
      <c r="D94" s="55" t="s">
        <v>17</v>
      </c>
      <c r="E94" s="55" t="s">
        <v>17</v>
      </c>
      <c r="F94" s="55" t="s">
        <v>17</v>
      </c>
      <c r="G94" s="55"/>
      <c r="H94" s="55" t="str">
        <f>VLOOKUP(B94,'[1]19квРасш'!$B$18:$L$117,7,FALSE)</f>
        <v>нд</v>
      </c>
      <c r="I94" s="55"/>
      <c r="J94" s="55" t="str">
        <f>VLOOKUP(B94,'[1]19квРасш'!$B$18:$L$117,9,FALSE)</f>
        <v>нд</v>
      </c>
      <c r="K94" s="55"/>
      <c r="L94" s="55" t="str">
        <f>VLOOKUP(B94,'[1]19квРасш'!$B$18:$L$117,11,FALSE)</f>
        <v>нд</v>
      </c>
      <c r="M94" s="55"/>
      <c r="O94" s="33"/>
    </row>
    <row r="95" spans="1:15" s="32" customFormat="1" ht="47.25" x14ac:dyDescent="0.25">
      <c r="A95" s="50" t="s">
        <v>78</v>
      </c>
      <c r="B95" s="51" t="s">
        <v>79</v>
      </c>
      <c r="C95" s="52" t="s">
        <v>16</v>
      </c>
      <c r="D95" s="52" t="s">
        <v>17</v>
      </c>
      <c r="E95" s="52" t="s">
        <v>17</v>
      </c>
      <c r="F95" s="52" t="s">
        <v>17</v>
      </c>
      <c r="G95" s="52"/>
      <c r="H95" s="52" t="str">
        <f>VLOOKUP(B95,'[1]19квРасш'!$B$18:$L$117,7,FALSE)</f>
        <v>нд</v>
      </c>
      <c r="I95" s="52"/>
      <c r="J95" s="52" t="str">
        <f>VLOOKUP(B95,'[1]19квРасш'!$B$18:$L$117,9,FALSE)</f>
        <v>нд</v>
      </c>
      <c r="K95" s="52"/>
      <c r="L95" s="52" t="str">
        <f>VLOOKUP(B95,'[1]19квРасш'!$B$18:$L$117,11,FALSE)</f>
        <v>нд</v>
      </c>
      <c r="M95" s="52"/>
      <c r="O95" s="33"/>
    </row>
    <row r="96" spans="1:15" s="32" customFormat="1" ht="31.5" x14ac:dyDescent="0.25">
      <c r="A96" s="53" t="s">
        <v>80</v>
      </c>
      <c r="B96" s="54" t="s">
        <v>81</v>
      </c>
      <c r="C96" s="55" t="s">
        <v>16</v>
      </c>
      <c r="D96" s="55" t="s">
        <v>17</v>
      </c>
      <c r="E96" s="55" t="s">
        <v>17</v>
      </c>
      <c r="F96" s="55" t="s">
        <v>17</v>
      </c>
      <c r="G96" s="55"/>
      <c r="H96" s="55" t="str">
        <f>VLOOKUP(B96,'[1]19квРасш'!$B$18:$L$117,7,FALSE)</f>
        <v>нд</v>
      </c>
      <c r="I96" s="55"/>
      <c r="J96" s="55" t="str">
        <f>VLOOKUP(B96,'[1]19квРасш'!$B$18:$L$117,9,FALSE)</f>
        <v>нд</v>
      </c>
      <c r="K96" s="55"/>
      <c r="L96" s="55" t="str">
        <f>VLOOKUP(B96,'[1]19квРасш'!$B$18:$L$117,11,FALSE)</f>
        <v>нд</v>
      </c>
      <c r="M96" s="55"/>
      <c r="O96" s="33"/>
    </row>
    <row r="97" spans="1:15" s="32" customFormat="1" ht="31.5" x14ac:dyDescent="0.25">
      <c r="A97" s="53" t="s">
        <v>82</v>
      </c>
      <c r="B97" s="54" t="s">
        <v>83</v>
      </c>
      <c r="C97" s="55" t="s">
        <v>16</v>
      </c>
      <c r="D97" s="55" t="s">
        <v>17</v>
      </c>
      <c r="E97" s="55" t="s">
        <v>17</v>
      </c>
      <c r="F97" s="55" t="s">
        <v>17</v>
      </c>
      <c r="G97" s="55"/>
      <c r="H97" s="55" t="str">
        <f>VLOOKUP(B97,'[1]19квРасш'!$B$18:$L$117,7,FALSE)</f>
        <v>нд</v>
      </c>
      <c r="I97" s="55"/>
      <c r="J97" s="55" t="str">
        <f>VLOOKUP(B97,'[1]19квРасш'!$B$18:$L$117,9,FALSE)</f>
        <v>нд</v>
      </c>
      <c r="K97" s="55"/>
      <c r="L97" s="55" t="str">
        <f>VLOOKUP(B97,'[1]19квРасш'!$B$18:$L$117,11,FALSE)</f>
        <v>нд</v>
      </c>
      <c r="M97" s="55"/>
      <c r="O97" s="33"/>
    </row>
    <row r="98" spans="1:15" s="32" customFormat="1" ht="63" x14ac:dyDescent="0.25">
      <c r="A98" s="47" t="s">
        <v>120</v>
      </c>
      <c r="B98" s="48" t="s">
        <v>121</v>
      </c>
      <c r="C98" s="49" t="s">
        <v>16</v>
      </c>
      <c r="D98" s="49" t="s">
        <v>17</v>
      </c>
      <c r="E98" s="49" t="s">
        <v>17</v>
      </c>
      <c r="F98" s="49" t="s">
        <v>17</v>
      </c>
      <c r="G98" s="49"/>
      <c r="H98" s="49" t="str">
        <f>VLOOKUP(B98,'[1]19квРасш'!$B$18:$L$117,7,FALSE)</f>
        <v>нд</v>
      </c>
      <c r="I98" s="49"/>
      <c r="J98" s="49" t="str">
        <f>VLOOKUP(B98,'[1]19квРасш'!$B$18:$L$117,9,FALSE)</f>
        <v>нд</v>
      </c>
      <c r="K98" s="49"/>
      <c r="L98" s="49" t="str">
        <f>VLOOKUP(B98,'[1]19квРасш'!$B$18:$L$117,11,FALSE)</f>
        <v>нд</v>
      </c>
      <c r="M98" s="49"/>
      <c r="O98" s="33"/>
    </row>
    <row r="99" spans="1:15" s="32" customFormat="1" ht="47.25" x14ac:dyDescent="0.25">
      <c r="A99" s="50" t="s">
        <v>122</v>
      </c>
      <c r="B99" s="51" t="s">
        <v>123</v>
      </c>
      <c r="C99" s="52" t="s">
        <v>16</v>
      </c>
      <c r="D99" s="52" t="s">
        <v>17</v>
      </c>
      <c r="E99" s="52" t="s">
        <v>17</v>
      </c>
      <c r="F99" s="52" t="s">
        <v>17</v>
      </c>
      <c r="G99" s="52"/>
      <c r="H99" s="52" t="str">
        <f>VLOOKUP(B99,'[1]19квРасш'!$B$18:$L$117,7,FALSE)</f>
        <v>нд</v>
      </c>
      <c r="I99" s="52"/>
      <c r="J99" s="52" t="str">
        <f>VLOOKUP(B99,'[1]19квРасш'!$B$18:$L$117,9,FALSE)</f>
        <v>нд</v>
      </c>
      <c r="K99" s="52"/>
      <c r="L99" s="52" t="str">
        <f>VLOOKUP(B99,'[1]19квРасш'!$B$18:$L$117,11,FALSE)</f>
        <v>нд</v>
      </c>
      <c r="M99" s="52"/>
      <c r="O99" s="33"/>
    </row>
    <row r="100" spans="1:15" s="32" customFormat="1" ht="47.25" x14ac:dyDescent="0.25">
      <c r="A100" s="50" t="s">
        <v>124</v>
      </c>
      <c r="B100" s="51" t="s">
        <v>125</v>
      </c>
      <c r="C100" s="52" t="s">
        <v>16</v>
      </c>
      <c r="D100" s="52" t="s">
        <v>17</v>
      </c>
      <c r="E100" s="52" t="s">
        <v>17</v>
      </c>
      <c r="F100" s="52" t="s">
        <v>17</v>
      </c>
      <c r="G100" s="52"/>
      <c r="H100" s="52" t="str">
        <f>VLOOKUP(B100,'[1]19квРасш'!$B$18:$L$117,7,FALSE)</f>
        <v>нд</v>
      </c>
      <c r="I100" s="52"/>
      <c r="J100" s="52" t="str">
        <f>VLOOKUP(B100,'[1]19квРасш'!$B$18:$L$117,9,FALSE)</f>
        <v>нд</v>
      </c>
      <c r="K100" s="52"/>
      <c r="L100" s="52" t="str">
        <f>VLOOKUP(B100,'[1]19квРасш'!$B$18:$L$117,11,FALSE)</f>
        <v>нд</v>
      </c>
      <c r="M100" s="52"/>
      <c r="O100" s="33"/>
    </row>
    <row r="101" spans="1:15" s="32" customFormat="1" ht="31.5" x14ac:dyDescent="0.25">
      <c r="A101" s="47" t="s">
        <v>84</v>
      </c>
      <c r="B101" s="48" t="s">
        <v>85</v>
      </c>
      <c r="C101" s="49" t="s">
        <v>16</v>
      </c>
      <c r="D101" s="49" t="s">
        <v>17</v>
      </c>
      <c r="E101" s="49" t="s">
        <v>17</v>
      </c>
      <c r="F101" s="49" t="s">
        <v>17</v>
      </c>
      <c r="G101" s="49"/>
      <c r="H101" s="49" t="str">
        <f>VLOOKUP(B101,'[1]19квРасш'!$B$18:$L$117,7,FALSE)</f>
        <v>нд</v>
      </c>
      <c r="I101" s="49"/>
      <c r="J101" s="49" t="str">
        <f>VLOOKUP(B101,'[1]19квРасш'!$B$18:$L$117,9,FALSE)</f>
        <v>нд</v>
      </c>
      <c r="K101" s="49"/>
      <c r="L101" s="49" t="str">
        <f>VLOOKUP(B101,'[1]19квРасш'!$B$18:$L$117,11,FALSE)</f>
        <v>нд</v>
      </c>
      <c r="M101" s="49"/>
      <c r="O101" s="33"/>
    </row>
    <row r="102" spans="1:15" s="32" customFormat="1" ht="47.25" x14ac:dyDescent="0.25">
      <c r="A102" s="56" t="s">
        <v>84</v>
      </c>
      <c r="B102" s="57" t="s">
        <v>111</v>
      </c>
      <c r="C102" s="56" t="s">
        <v>17</v>
      </c>
      <c r="D102" s="56" t="s">
        <v>17</v>
      </c>
      <c r="E102" s="56" t="s">
        <v>17</v>
      </c>
      <c r="F102" s="56" t="s">
        <v>17</v>
      </c>
      <c r="G102" s="56"/>
      <c r="H102" s="56" t="str">
        <f>VLOOKUP(B102,'[1]19квРасш'!$B$18:$L$117,7,FALSE)</f>
        <v>нд</v>
      </c>
      <c r="I102" s="56"/>
      <c r="J102" s="56" t="str">
        <f>VLOOKUP(B102,'[1]19квРасш'!$B$18:$L$117,9,FALSE)</f>
        <v>нд</v>
      </c>
      <c r="K102" s="56"/>
      <c r="L102" s="56" t="str">
        <f>VLOOKUP(B102,'[1]19квРасш'!$B$18:$L$117,11,FALSE)</f>
        <v>нд</v>
      </c>
      <c r="M102" s="56"/>
      <c r="O102" s="33"/>
    </row>
    <row r="103" spans="1:15" s="32" customFormat="1" ht="31.5" x14ac:dyDescent="0.25">
      <c r="A103" s="47" t="s">
        <v>119</v>
      </c>
      <c r="B103" s="48" t="s">
        <v>118</v>
      </c>
      <c r="C103" s="49" t="s">
        <v>16</v>
      </c>
      <c r="D103" s="49" t="s">
        <v>17</v>
      </c>
      <c r="E103" s="49" t="s">
        <v>17</v>
      </c>
      <c r="F103" s="49" t="s">
        <v>17</v>
      </c>
      <c r="G103" s="49"/>
      <c r="H103" s="49" t="str">
        <f>VLOOKUP(B103,'[1]19квРасш'!$B$18:$L$117,7,FALSE)</f>
        <v>нд</v>
      </c>
      <c r="I103" s="49"/>
      <c r="J103" s="49" t="str">
        <f>VLOOKUP(B103,'[1]19квРасш'!$B$18:$L$117,9,FALSE)</f>
        <v>нд</v>
      </c>
      <c r="K103" s="49"/>
      <c r="L103" s="49" t="str">
        <f>VLOOKUP(B103,'[1]19квРасш'!$B$18:$L$117,11,FALSE)</f>
        <v>нд</v>
      </c>
      <c r="M103" s="49"/>
      <c r="O103" s="33"/>
    </row>
    <row r="104" spans="1:15" s="32" customFormat="1" ht="45.75" customHeight="1" x14ac:dyDescent="0.25">
      <c r="A104" s="47" t="s">
        <v>86</v>
      </c>
      <c r="B104" s="48" t="s">
        <v>87</v>
      </c>
      <c r="C104" s="49" t="s">
        <v>16</v>
      </c>
      <c r="D104" s="49" t="s">
        <v>17</v>
      </c>
      <c r="E104" s="49" t="s">
        <v>17</v>
      </c>
      <c r="F104" s="49" t="s">
        <v>17</v>
      </c>
      <c r="G104" s="49"/>
      <c r="H104" s="49" t="str">
        <f>VLOOKUP(B104,'[1]19квРасш'!$B$18:$L$117,7,FALSE)</f>
        <v>нд</v>
      </c>
      <c r="I104" s="49"/>
      <c r="J104" s="49" t="str">
        <f>VLOOKUP(B104,'[1]19квРасш'!$B$18:$L$117,9,FALSE)</f>
        <v>нд</v>
      </c>
      <c r="K104" s="49"/>
      <c r="L104" s="49" t="str">
        <f>VLOOKUP(B104,'[1]19квРасш'!$B$18:$L$117,11,FALSE)</f>
        <v>нд</v>
      </c>
      <c r="M104" s="49"/>
      <c r="O104" s="33"/>
    </row>
    <row r="105" spans="1:15" ht="49.5" customHeight="1" x14ac:dyDescent="0.25">
      <c r="A105" s="56" t="s">
        <v>171</v>
      </c>
      <c r="B105" s="57" t="s">
        <v>112</v>
      </c>
      <c r="C105" s="56" t="s">
        <v>17</v>
      </c>
      <c r="D105" s="56" t="s">
        <v>17</v>
      </c>
      <c r="E105" s="56" t="s">
        <v>17</v>
      </c>
      <c r="F105" s="56" t="s">
        <v>17</v>
      </c>
      <c r="G105" s="56"/>
      <c r="H105" s="56" t="str">
        <f>VLOOKUP(B105,'[1]19квРасш'!$B$18:$L$117,7,FALSE)</f>
        <v>нд</v>
      </c>
      <c r="I105" s="56"/>
      <c r="J105" s="56" t="str">
        <f>VLOOKUP(B105,'[1]19квРасш'!$B$18:$L$117,9,FALSE)</f>
        <v>нд</v>
      </c>
      <c r="K105" s="56"/>
      <c r="L105" s="56" t="str">
        <f>VLOOKUP(B105,'[1]19квРасш'!$B$18:$L$117,11,FALSE)</f>
        <v>нд</v>
      </c>
      <c r="M105" s="56"/>
      <c r="N105" s="5"/>
    </row>
    <row r="106" spans="1:15" x14ac:dyDescent="0.25">
      <c r="A106" s="56" t="s">
        <v>171</v>
      </c>
      <c r="B106" s="57" t="s">
        <v>113</v>
      </c>
      <c r="C106" s="56" t="s">
        <v>17</v>
      </c>
      <c r="D106" s="56" t="s">
        <v>17</v>
      </c>
      <c r="E106" s="56" t="s">
        <v>17</v>
      </c>
      <c r="F106" s="56" t="s">
        <v>17</v>
      </c>
      <c r="G106" s="56"/>
      <c r="H106" s="56" t="str">
        <f>VLOOKUP(B106,'[1]19квРасш'!$B$18:$L$117,7,FALSE)</f>
        <v>нд</v>
      </c>
      <c r="I106" s="56"/>
      <c r="J106" s="56" t="str">
        <f>VLOOKUP(B106,'[1]19квРасш'!$B$18:$L$117,9,FALSE)</f>
        <v>нд</v>
      </c>
      <c r="K106" s="56"/>
      <c r="L106" s="56" t="str">
        <f>VLOOKUP(B106,'[1]19квРасш'!$B$18:$L$117,11,FALSE)</f>
        <v>нд</v>
      </c>
      <c r="M106" s="56"/>
    </row>
    <row r="107" spans="1:15" ht="31.5" x14ac:dyDescent="0.25">
      <c r="A107" s="56" t="s">
        <v>171</v>
      </c>
      <c r="B107" s="57" t="s">
        <v>139</v>
      </c>
      <c r="C107" s="56" t="s">
        <v>17</v>
      </c>
      <c r="D107" s="56" t="s">
        <v>17</v>
      </c>
      <c r="E107" s="56" t="s">
        <v>17</v>
      </c>
      <c r="F107" s="56" t="s">
        <v>17</v>
      </c>
      <c r="G107" s="56"/>
      <c r="H107" s="56" t="str">
        <f>VLOOKUP(B107,'[1]19квРасш'!$B$18:$L$117,7,FALSE)</f>
        <v>нд</v>
      </c>
      <c r="I107" s="56"/>
      <c r="J107" s="56" t="str">
        <f>VLOOKUP(B107,'[1]19квРасш'!$B$18:$L$117,9,FALSE)</f>
        <v>нд</v>
      </c>
      <c r="K107" s="56"/>
      <c r="L107" s="56" t="str">
        <f>VLOOKUP(B107,'[1]19квРасш'!$B$18:$L$117,11,FALSE)</f>
        <v>нд</v>
      </c>
      <c r="M107" s="56"/>
    </row>
    <row r="108" spans="1:15" x14ac:dyDescent="0.25">
      <c r="A108" s="56" t="s">
        <v>171</v>
      </c>
      <c r="B108" s="57" t="s">
        <v>140</v>
      </c>
      <c r="C108" s="56" t="s">
        <v>17</v>
      </c>
      <c r="D108" s="56" t="s">
        <v>17</v>
      </c>
      <c r="E108" s="56" t="s">
        <v>17</v>
      </c>
      <c r="F108" s="56" t="s">
        <v>17</v>
      </c>
      <c r="G108" s="56"/>
      <c r="H108" s="56" t="str">
        <f>VLOOKUP(B108,'[1]19квРасш'!$B$18:$L$117,7,FALSE)</f>
        <v>нд</v>
      </c>
      <c r="I108" s="56"/>
      <c r="J108" s="56" t="str">
        <f>VLOOKUP(B108,'[1]19квРасш'!$B$18:$L$117,9,FALSE)</f>
        <v>нд</v>
      </c>
      <c r="K108" s="56"/>
      <c r="L108" s="56" t="str">
        <f>VLOOKUP(B108,'[1]19квРасш'!$B$18:$L$117,11,FALSE)</f>
        <v>нд</v>
      </c>
      <c r="M108" s="56"/>
    </row>
    <row r="109" spans="1:15" x14ac:dyDescent="0.25">
      <c r="A109" s="56" t="s">
        <v>171</v>
      </c>
      <c r="B109" s="57" t="s">
        <v>141</v>
      </c>
      <c r="C109" s="56" t="s">
        <v>17</v>
      </c>
      <c r="D109" s="56" t="s">
        <v>17</v>
      </c>
      <c r="E109" s="56" t="s">
        <v>17</v>
      </c>
      <c r="F109" s="56" t="s">
        <v>17</v>
      </c>
      <c r="G109" s="56"/>
      <c r="H109" s="56" t="str">
        <f>VLOOKUP(B109,'[1]19квРасш'!$B$18:$L$117,7,FALSE)</f>
        <v>нд</v>
      </c>
      <c r="I109" s="56"/>
      <c r="J109" s="56" t="str">
        <f>VLOOKUP(B109,'[1]19квРасш'!$B$18:$L$117,9,FALSE)</f>
        <v>нд</v>
      </c>
      <c r="K109" s="56"/>
      <c r="L109" s="56" t="str">
        <f>VLOOKUP(B109,'[1]19квРасш'!$B$18:$L$117,11,FALSE)</f>
        <v>нд</v>
      </c>
      <c r="M109" s="56"/>
    </row>
    <row r="110" spans="1:15" ht="31.5" x14ac:dyDescent="0.25">
      <c r="A110" s="56" t="s">
        <v>171</v>
      </c>
      <c r="B110" s="57" t="s">
        <v>142</v>
      </c>
      <c r="C110" s="56" t="s">
        <v>17</v>
      </c>
      <c r="D110" s="56" t="s">
        <v>17</v>
      </c>
      <c r="E110" s="56" t="s">
        <v>17</v>
      </c>
      <c r="F110" s="56" t="s">
        <v>17</v>
      </c>
      <c r="G110" s="56"/>
      <c r="H110" s="56" t="str">
        <f>VLOOKUP(B110,'[1]19квРасш'!$B$18:$L$117,7,FALSE)</f>
        <v>нд</v>
      </c>
      <c r="I110" s="56"/>
      <c r="J110" s="56" t="str">
        <f>VLOOKUP(B110,'[1]19квРасш'!$B$18:$L$117,9,FALSE)</f>
        <v>нд</v>
      </c>
      <c r="K110" s="56"/>
      <c r="L110" s="56" t="str">
        <f>VLOOKUP(B110,'[1]19квРасш'!$B$18:$L$117,11,FALSE)</f>
        <v>нд</v>
      </c>
      <c r="M110" s="56"/>
    </row>
    <row r="111" spans="1:15" ht="31.5" x14ac:dyDescent="0.25">
      <c r="A111" s="56" t="s">
        <v>171</v>
      </c>
      <c r="B111" s="57" t="s">
        <v>143</v>
      </c>
      <c r="C111" s="56" t="s">
        <v>17</v>
      </c>
      <c r="D111" s="56" t="s">
        <v>17</v>
      </c>
      <c r="E111" s="56" t="s">
        <v>17</v>
      </c>
      <c r="F111" s="56" t="s">
        <v>17</v>
      </c>
      <c r="G111" s="56"/>
      <c r="H111" s="56" t="str">
        <f>VLOOKUP(B111,'[1]19квРасш'!$B$18:$L$117,7,FALSE)</f>
        <v>нд</v>
      </c>
      <c r="I111" s="56"/>
      <c r="J111" s="56" t="str">
        <f>VLOOKUP(B111,'[1]19квРасш'!$B$18:$L$117,9,FALSE)</f>
        <v>нд</v>
      </c>
      <c r="K111" s="56"/>
      <c r="L111" s="56" t="str">
        <f>VLOOKUP(B111,'[1]19квРасш'!$B$18:$L$117,11,FALSE)</f>
        <v>нд</v>
      </c>
      <c r="M111" s="56"/>
    </row>
    <row r="112" spans="1:15" ht="31.5" x14ac:dyDescent="0.25">
      <c r="A112" s="56" t="s">
        <v>171</v>
      </c>
      <c r="B112" s="57" t="s">
        <v>144</v>
      </c>
      <c r="C112" s="56" t="s">
        <v>17</v>
      </c>
      <c r="D112" s="56" t="s">
        <v>17</v>
      </c>
      <c r="E112" s="56" t="s">
        <v>17</v>
      </c>
      <c r="F112" s="56" t="s">
        <v>17</v>
      </c>
      <c r="G112" s="56"/>
      <c r="H112" s="56" t="str">
        <f>VLOOKUP(B112,'[1]19квРасш'!$B$18:$L$117,7,FALSE)</f>
        <v>нд</v>
      </c>
      <c r="I112" s="56"/>
      <c r="J112" s="56" t="str">
        <f>VLOOKUP(B112,'[1]19квРасш'!$B$18:$L$117,9,FALSE)</f>
        <v>нд</v>
      </c>
      <c r="K112" s="56"/>
      <c r="L112" s="56" t="str">
        <f>VLOOKUP(B112,'[1]19квРасш'!$B$18:$L$117,11,FALSE)</f>
        <v>нд</v>
      </c>
      <c r="M112" s="56"/>
    </row>
    <row r="113" spans="1:13" x14ac:dyDescent="0.25">
      <c r="A113" s="56" t="s">
        <v>171</v>
      </c>
      <c r="B113" s="57" t="s">
        <v>145</v>
      </c>
      <c r="C113" s="56" t="s">
        <v>17</v>
      </c>
      <c r="D113" s="56" t="s">
        <v>17</v>
      </c>
      <c r="E113" s="56" t="s">
        <v>17</v>
      </c>
      <c r="F113" s="56" t="s">
        <v>17</v>
      </c>
      <c r="G113" s="56"/>
      <c r="H113" s="56" t="str">
        <f>VLOOKUP(B113,'[1]19квРасш'!$B$18:$L$117,7,FALSE)</f>
        <v>нд</v>
      </c>
      <c r="I113" s="56"/>
      <c r="J113" s="56" t="str">
        <f>VLOOKUP(B113,'[1]19квРасш'!$B$18:$L$117,9,FALSE)</f>
        <v>нд</v>
      </c>
      <c r="K113" s="56"/>
      <c r="L113" s="56" t="str">
        <f>VLOOKUP(B113,'[1]19квРасш'!$B$18:$L$117,11,FALSE)</f>
        <v>нд</v>
      </c>
      <c r="M113" s="56"/>
    </row>
    <row r="114" spans="1:13" ht="31.5" x14ac:dyDescent="0.25">
      <c r="A114" s="56" t="s">
        <v>171</v>
      </c>
      <c r="B114" s="57" t="s">
        <v>146</v>
      </c>
      <c r="C114" s="56" t="s">
        <v>17</v>
      </c>
      <c r="D114" s="56" t="s">
        <v>17</v>
      </c>
      <c r="E114" s="56" t="s">
        <v>17</v>
      </c>
      <c r="F114" s="56" t="s">
        <v>17</v>
      </c>
      <c r="G114" s="56"/>
      <c r="H114" s="56" t="str">
        <f>VLOOKUP(B114,'[1]19квРасш'!$B$18:$L$117,7,FALSE)</f>
        <v>нд</v>
      </c>
      <c r="I114" s="56"/>
      <c r="J114" s="56" t="str">
        <f>VLOOKUP(B114,'[1]19квРасш'!$B$18:$L$117,9,FALSE)</f>
        <v>нд</v>
      </c>
      <c r="K114" s="56"/>
      <c r="L114" s="56" t="str">
        <f>VLOOKUP(B114,'[1]19квРасш'!$B$18:$L$117,11,FALSE)</f>
        <v>нд</v>
      </c>
      <c r="M114" s="56"/>
    </row>
    <row r="115" spans="1:13" x14ac:dyDescent="0.25">
      <c r="A115" s="56" t="s">
        <v>171</v>
      </c>
      <c r="B115" s="57" t="s">
        <v>114</v>
      </c>
      <c r="C115" s="56" t="s">
        <v>17</v>
      </c>
      <c r="D115" s="56" t="s">
        <v>17</v>
      </c>
      <c r="E115" s="56" t="s">
        <v>17</v>
      </c>
      <c r="F115" s="56" t="s">
        <v>17</v>
      </c>
      <c r="G115" s="56"/>
      <c r="H115" s="56" t="str">
        <f>VLOOKUP(B115,'[1]19квРасш'!$B$18:$L$117,7,FALSE)</f>
        <v>нд</v>
      </c>
      <c r="I115" s="56"/>
      <c r="J115" s="56" t="str">
        <f>VLOOKUP(B115,'[1]19квРасш'!$B$18:$L$117,9,FALSE)</f>
        <v>нд</v>
      </c>
      <c r="K115" s="56"/>
      <c r="L115" s="56" t="str">
        <f>VLOOKUP(B115,'[1]19квРасш'!$B$18:$L$117,11,FALSE)</f>
        <v>нд</v>
      </c>
      <c r="M115" s="56"/>
    </row>
    <row r="116" spans="1:13" ht="31.5" x14ac:dyDescent="0.25">
      <c r="A116" s="56" t="s">
        <v>171</v>
      </c>
      <c r="B116" s="57" t="s">
        <v>115</v>
      </c>
      <c r="C116" s="56" t="s">
        <v>17</v>
      </c>
      <c r="D116" s="56" t="s">
        <v>17</v>
      </c>
      <c r="E116" s="56" t="s">
        <v>17</v>
      </c>
      <c r="F116" s="56" t="s">
        <v>17</v>
      </c>
      <c r="G116" s="56"/>
      <c r="H116" s="56" t="str">
        <f>VLOOKUP(B116,'[1]19квРасш'!$B$18:$L$117,7,FALSE)</f>
        <v>нд</v>
      </c>
      <c r="I116" s="56"/>
      <c r="J116" s="56" t="str">
        <f>VLOOKUP(B116,'[1]19квРасш'!$B$18:$L$117,9,FALSE)</f>
        <v>нд</v>
      </c>
      <c r="K116" s="56"/>
      <c r="L116" s="56" t="str">
        <f>VLOOKUP(B116,'[1]19квРасш'!$B$18:$L$117,11,FALSE)</f>
        <v>нд</v>
      </c>
      <c r="M116" s="56"/>
    </row>
    <row r="117" spans="1:13" ht="47.25" x14ac:dyDescent="0.25">
      <c r="A117" s="56" t="s">
        <v>171</v>
      </c>
      <c r="B117" s="57" t="s">
        <v>116</v>
      </c>
      <c r="C117" s="56" t="s">
        <v>17</v>
      </c>
      <c r="D117" s="56" t="s">
        <v>17</v>
      </c>
      <c r="E117" s="56" t="s">
        <v>17</v>
      </c>
      <c r="F117" s="56" t="s">
        <v>17</v>
      </c>
      <c r="G117" s="56"/>
      <c r="H117" s="56" t="str">
        <f>VLOOKUP(B117,'[1]19квРасш'!$B$18:$L$117,7,FALSE)</f>
        <v>нд</v>
      </c>
      <c r="I117" s="56"/>
      <c r="J117" s="56" t="str">
        <f>VLOOKUP(B117,'[1]19квРасш'!$B$18:$L$117,9,FALSE)</f>
        <v>нд</v>
      </c>
      <c r="K117" s="56"/>
      <c r="L117" s="56" t="str">
        <f>VLOOKUP(B117,'[1]19квРасш'!$B$18:$L$117,11,FALSE)</f>
        <v>нд</v>
      </c>
      <c r="M117" s="56"/>
    </row>
    <row r="118" spans="1:13" x14ac:dyDescent="0.25">
      <c r="A118" s="56" t="s">
        <v>171</v>
      </c>
      <c r="B118" s="57" t="s">
        <v>172</v>
      </c>
      <c r="C118" s="56" t="s">
        <v>17</v>
      </c>
      <c r="D118" s="56" t="s">
        <v>17</v>
      </c>
      <c r="E118" s="56" t="s">
        <v>17</v>
      </c>
      <c r="F118" s="56" t="s">
        <v>17</v>
      </c>
      <c r="G118" s="56"/>
      <c r="H118" s="56" t="str">
        <f>VLOOKUP(B118,'[1]19квРасш'!$B$18:$L$117,7,FALSE)</f>
        <v>нд</v>
      </c>
      <c r="I118" s="56"/>
      <c r="J118" s="56" t="str">
        <f>VLOOKUP(B118,'[1]19квРасш'!$B$18:$L$117,9,FALSE)</f>
        <v>нд</v>
      </c>
      <c r="K118" s="56"/>
      <c r="L118" s="56" t="str">
        <f>VLOOKUP(B118,'[1]19квРасш'!$B$18:$L$117,11,FALSE)</f>
        <v>нд</v>
      </c>
      <c r="M118" s="56"/>
    </row>
    <row r="119" spans="1:13" ht="31.5" x14ac:dyDescent="0.25">
      <c r="A119" s="56" t="s">
        <v>171</v>
      </c>
      <c r="B119" s="57" t="s">
        <v>173</v>
      </c>
      <c r="C119" s="56" t="s">
        <v>17</v>
      </c>
      <c r="D119" s="56" t="s">
        <v>17</v>
      </c>
      <c r="E119" s="56" t="s">
        <v>17</v>
      </c>
      <c r="F119" s="56" t="s">
        <v>17</v>
      </c>
      <c r="G119" s="56"/>
      <c r="H119" s="56" t="s">
        <v>17</v>
      </c>
      <c r="I119" s="56"/>
      <c r="J119" s="56" t="s">
        <v>17</v>
      </c>
      <c r="K119" s="56"/>
      <c r="L119" s="56" t="s">
        <v>17</v>
      </c>
      <c r="M119" s="56"/>
    </row>
    <row r="120" spans="1:13" x14ac:dyDescent="0.25">
      <c r="A120" s="56" t="s">
        <v>171</v>
      </c>
      <c r="B120" s="57" t="s">
        <v>174</v>
      </c>
      <c r="C120" s="56" t="s">
        <v>17</v>
      </c>
      <c r="D120" s="56" t="s">
        <v>17</v>
      </c>
      <c r="E120" s="56" t="s">
        <v>17</v>
      </c>
      <c r="F120" s="56" t="s">
        <v>17</v>
      </c>
      <c r="G120" s="56"/>
      <c r="H120" s="56" t="s">
        <v>17</v>
      </c>
      <c r="I120" s="56"/>
      <c r="J120" s="56" t="s">
        <v>17</v>
      </c>
      <c r="K120" s="56"/>
      <c r="L120" s="56" t="s">
        <v>17</v>
      </c>
      <c r="M120" s="56"/>
    </row>
    <row r="121" spans="1:13" x14ac:dyDescent="0.25">
      <c r="A121" s="56" t="s">
        <v>171</v>
      </c>
      <c r="B121" s="57" t="s">
        <v>117</v>
      </c>
      <c r="C121" s="56" t="s">
        <v>17</v>
      </c>
      <c r="D121" s="56" t="s">
        <v>17</v>
      </c>
      <c r="E121" s="56" t="s">
        <v>17</v>
      </c>
      <c r="F121" s="56" t="s">
        <v>17</v>
      </c>
      <c r="G121" s="56"/>
      <c r="H121" s="56" t="str">
        <f>VLOOKUP(B121,'[1]19квРасш'!$B$18:$L$117,7,FALSE)</f>
        <v>нд</v>
      </c>
      <c r="I121" s="56"/>
      <c r="J121" s="56" t="str">
        <f>VLOOKUP(B121,'[1]19квРасш'!$B$18:$L$117,9,FALSE)</f>
        <v>нд</v>
      </c>
      <c r="K121" s="56"/>
      <c r="L121" s="56" t="str">
        <f>VLOOKUP(B121,'[1]19квРасш'!$B$18:$L$117,11,FALSE)</f>
        <v>нд</v>
      </c>
      <c r="M121" s="56"/>
    </row>
  </sheetData>
  <autoFilter ref="A17:U121"/>
  <mergeCells count="17">
    <mergeCell ref="C4:K4"/>
    <mergeCell ref="A12:M12"/>
    <mergeCell ref="A5:M5"/>
    <mergeCell ref="A7:M7"/>
    <mergeCell ref="A8:M8"/>
    <mergeCell ref="A10:M10"/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</mergeCells>
  <pageMargins left="0.78740157480314965" right="0.39370078740157483" top="0.78740157480314965" bottom="0.78740157480314965" header="0.31496062992125984" footer="0.31496062992125984"/>
  <pageSetup paperSize="9" scale="43" orientation="landscape" r:id="rId1"/>
  <rowBreaks count="2" manualBreakCount="2">
    <brk id="38" max="12" man="1"/>
    <brk id="8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8Расш</vt:lpstr>
      <vt:lpstr>'8Расш'!Область_печати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UstinovaEP</dc:creator>
  <cp:lastModifiedBy>ShlykovAF</cp:lastModifiedBy>
  <dcterms:created xsi:type="dcterms:W3CDTF">2019-03-28T07:11:15Z</dcterms:created>
  <dcterms:modified xsi:type="dcterms:W3CDTF">2021-03-26T08:54:12Z</dcterms:modified>
</cp:coreProperties>
</file>