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7квЭт" sheetId="1" r:id="rId1"/>
  </sheets>
  <definedNames>
    <definedName name="_xlnm._FilterDatabase" localSheetId="0" hidden="1">'17квЭт'!$A$19:$WXH$120</definedName>
    <definedName name="Z_500C2F4F_1743_499A_A051_20565DBF52B2_.wvu.PrintArea" localSheetId="0" hidden="1">'17квЭт'!$A$1:$BC$21</definedName>
    <definedName name="_xlnm.Print_Area" localSheetId="0">'17квЭт'!$A$1:$BC$116</definedName>
  </definedNames>
  <calcPr calcId="162913"/>
</workbook>
</file>

<file path=xl/calcChain.xml><?xml version="1.0" encoding="utf-8"?>
<calcChain xmlns="http://schemas.openxmlformats.org/spreadsheetml/2006/main">
  <c r="AT116" i="1" l="1"/>
  <c r="AT114" i="1"/>
  <c r="AT112" i="1"/>
  <c r="AT110" i="1"/>
  <c r="AT108" i="1"/>
  <c r="AT106" i="1"/>
  <c r="AT104" i="1"/>
  <c r="AT80" i="1"/>
  <c r="AT78" i="1"/>
  <c r="AT76" i="1"/>
  <c r="AT74" i="1"/>
  <c r="AT72" i="1"/>
  <c r="AT70" i="1"/>
  <c r="AT68" i="1"/>
  <c r="AT66" i="1"/>
  <c r="AT64" i="1"/>
  <c r="AT62" i="1"/>
  <c r="AT60" i="1"/>
  <c r="AT58" i="1"/>
  <c r="AT52" i="1"/>
  <c r="AT50" i="1"/>
  <c r="AT115" i="1"/>
  <c r="AT113" i="1"/>
  <c r="AT111" i="1"/>
  <c r="AT109" i="1"/>
  <c r="AT107" i="1"/>
  <c r="AT105" i="1"/>
  <c r="AT103" i="1"/>
  <c r="AT101" i="1"/>
  <c r="AT100" i="1"/>
  <c r="AT99" i="1"/>
  <c r="AT98" i="1"/>
  <c r="AT97" i="1"/>
  <c r="AT96" i="1"/>
  <c r="AT95" i="1"/>
  <c r="AT94" i="1"/>
  <c r="AT93" i="1"/>
  <c r="AT92" i="1"/>
  <c r="AT91" i="1"/>
  <c r="AT90" i="1"/>
  <c r="AT89" i="1"/>
  <c r="AT88" i="1"/>
  <c r="AT87" i="1"/>
  <c r="AT86" i="1"/>
  <c r="AT85" i="1"/>
  <c r="AT84" i="1"/>
  <c r="AT83" i="1"/>
  <c r="AT82" i="1"/>
  <c r="AT81" i="1"/>
  <c r="AT79" i="1"/>
  <c r="AT77" i="1"/>
  <c r="AT75" i="1"/>
  <c r="AT73" i="1"/>
  <c r="AT71" i="1"/>
  <c r="AT69" i="1"/>
  <c r="AT67" i="1"/>
  <c r="AT65" i="1"/>
  <c r="AT63" i="1"/>
  <c r="AT61" i="1"/>
  <c r="AT59" i="1"/>
  <c r="AT56" i="1"/>
  <c r="AT51" i="1"/>
  <c r="AT49" i="1"/>
  <c r="AT48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O103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6" i="1"/>
  <c r="AO52" i="1"/>
  <c r="AO51" i="1"/>
  <c r="AO50" i="1"/>
  <c r="AO49" i="1"/>
  <c r="AO48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6" i="1"/>
  <c r="AJ52" i="1"/>
  <c r="AJ51" i="1"/>
  <c r="AJ50" i="1"/>
  <c r="AJ49" i="1"/>
  <c r="AJ48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7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BC54" i="1"/>
  <c r="BC53" i="1" s="1"/>
  <c r="AJ55" i="1" l="1"/>
  <c r="AO55" i="1"/>
  <c r="AT55" i="1"/>
  <c r="L79" i="1" l="1"/>
  <c r="L65" i="1"/>
  <c r="L62" i="1"/>
  <c r="R102" i="1" l="1"/>
  <c r="R26" i="1" s="1"/>
  <c r="Q102" i="1"/>
  <c r="Q26" i="1" s="1"/>
  <c r="P102" i="1"/>
  <c r="P26" i="1" s="1"/>
  <c r="N102" i="1"/>
  <c r="M102" i="1"/>
  <c r="L102" i="1"/>
  <c r="K102" i="1"/>
  <c r="R57" i="1"/>
  <c r="Q57" i="1"/>
  <c r="N57" i="1"/>
  <c r="M57" i="1"/>
  <c r="L57" i="1"/>
  <c r="K57" i="1"/>
  <c r="R55" i="1"/>
  <c r="R54" i="1" s="1"/>
  <c r="R53" i="1" s="1"/>
  <c r="R22" i="1" s="1"/>
  <c r="Q55" i="1"/>
  <c r="P55" i="1"/>
  <c r="N55" i="1"/>
  <c r="M55" i="1"/>
  <c r="L55" i="1"/>
  <c r="K55" i="1"/>
  <c r="Q54" i="1"/>
  <c r="Q53" i="1" s="1"/>
  <c r="Q22" i="1" s="1"/>
  <c r="S47" i="1"/>
  <c r="R47" i="1"/>
  <c r="Q47" i="1"/>
  <c r="P47" i="1"/>
  <c r="N47" i="1"/>
  <c r="M47" i="1"/>
  <c r="L47" i="1"/>
  <c r="K47" i="1"/>
  <c r="S45" i="1"/>
  <c r="R45" i="1"/>
  <c r="Q45" i="1"/>
  <c r="P45" i="1"/>
  <c r="N45" i="1"/>
  <c r="M45" i="1"/>
  <c r="L45" i="1"/>
  <c r="K45" i="1"/>
  <c r="S40" i="1"/>
  <c r="R40" i="1"/>
  <c r="Q40" i="1"/>
  <c r="P40" i="1"/>
  <c r="N40" i="1"/>
  <c r="M40" i="1"/>
  <c r="L40" i="1"/>
  <c r="K40" i="1"/>
  <c r="S39" i="1"/>
  <c r="R39" i="1"/>
  <c r="Q39" i="1"/>
  <c r="P39" i="1"/>
  <c r="N39" i="1"/>
  <c r="M39" i="1"/>
  <c r="L39" i="1"/>
  <c r="K39" i="1"/>
  <c r="S38" i="1"/>
  <c r="R38" i="1"/>
  <c r="Q38" i="1"/>
  <c r="P38" i="1"/>
  <c r="N38" i="1"/>
  <c r="M38" i="1"/>
  <c r="L38" i="1"/>
  <c r="K38" i="1"/>
  <c r="S37" i="1"/>
  <c r="R37" i="1"/>
  <c r="Q37" i="1"/>
  <c r="P37" i="1"/>
  <c r="N37" i="1"/>
  <c r="M37" i="1"/>
  <c r="L37" i="1"/>
  <c r="K37" i="1"/>
  <c r="T35" i="1"/>
  <c r="T34" i="1"/>
  <c r="T32" i="1"/>
  <c r="S33" i="1"/>
  <c r="R33" i="1"/>
  <c r="Q33" i="1"/>
  <c r="P33" i="1"/>
  <c r="N33" i="1"/>
  <c r="M33" i="1"/>
  <c r="L33" i="1"/>
  <c r="K33" i="1"/>
  <c r="S29" i="1"/>
  <c r="R29" i="1"/>
  <c r="Q29" i="1"/>
  <c r="S25" i="1"/>
  <c r="R25" i="1"/>
  <c r="Q25" i="1"/>
  <c r="S24" i="1"/>
  <c r="R24" i="1"/>
  <c r="Q24" i="1"/>
  <c r="S23" i="1"/>
  <c r="R23" i="1"/>
  <c r="Q23" i="1"/>
  <c r="P29" i="1"/>
  <c r="P25" i="1"/>
  <c r="P24" i="1"/>
  <c r="P23" i="1"/>
  <c r="X102" i="1"/>
  <c r="X26" i="1" s="1"/>
  <c r="W102" i="1"/>
  <c r="W26" i="1" s="1"/>
  <c r="V102" i="1"/>
  <c r="V26" i="1" s="1"/>
  <c r="X57" i="1"/>
  <c r="W57" i="1"/>
  <c r="V57" i="1"/>
  <c r="X55" i="1"/>
  <c r="W55" i="1"/>
  <c r="V55" i="1"/>
  <c r="X47" i="1"/>
  <c r="X45" i="1" s="1"/>
  <c r="W47" i="1"/>
  <c r="V47" i="1"/>
  <c r="V45" i="1" s="1"/>
  <c r="W45" i="1"/>
  <c r="X40" i="1"/>
  <c r="X39" i="1" s="1"/>
  <c r="X38" i="1" s="1"/>
  <c r="X37" i="1" s="1"/>
  <c r="W40" i="1"/>
  <c r="V40" i="1"/>
  <c r="V39" i="1" s="1"/>
  <c r="V38" i="1" s="1"/>
  <c r="V37" i="1" s="1"/>
  <c r="W39" i="1"/>
  <c r="W38" i="1" s="1"/>
  <c r="W37" i="1" s="1"/>
  <c r="X33" i="1"/>
  <c r="W33" i="1"/>
  <c r="V33" i="1"/>
  <c r="X29" i="1"/>
  <c r="W29" i="1"/>
  <c r="V29" i="1"/>
  <c r="X25" i="1"/>
  <c r="W25" i="1"/>
  <c r="V25" i="1"/>
  <c r="X24" i="1"/>
  <c r="W24" i="1"/>
  <c r="V24" i="1"/>
  <c r="X23" i="1"/>
  <c r="W23" i="1"/>
  <c r="V23" i="1"/>
  <c r="U102" i="1"/>
  <c r="U26" i="1" s="1"/>
  <c r="U57" i="1"/>
  <c r="U55" i="1"/>
  <c r="U47" i="1"/>
  <c r="U45" i="1" s="1"/>
  <c r="U40" i="1"/>
  <c r="U39" i="1" s="1"/>
  <c r="U38" i="1" s="1"/>
  <c r="U37" i="1" s="1"/>
  <c r="U33" i="1"/>
  <c r="U29" i="1"/>
  <c r="U25" i="1"/>
  <c r="U24" i="1"/>
  <c r="U23" i="1"/>
  <c r="K54" i="1" l="1"/>
  <c r="K53" i="1" s="1"/>
  <c r="L54" i="1"/>
  <c r="L53" i="1" s="1"/>
  <c r="M54" i="1"/>
  <c r="M53" i="1" s="1"/>
  <c r="R28" i="1"/>
  <c r="R21" i="1" s="1"/>
  <c r="N54" i="1"/>
  <c r="N53" i="1" s="1"/>
  <c r="V54" i="1"/>
  <c r="V53" i="1" s="1"/>
  <c r="V22" i="1" s="1"/>
  <c r="U54" i="1"/>
  <c r="U53" i="1" s="1"/>
  <c r="T33" i="1"/>
  <c r="P28" i="1"/>
  <c r="P21" i="1" s="1"/>
  <c r="X54" i="1"/>
  <c r="X53" i="1" s="1"/>
  <c r="X22" i="1" s="1"/>
  <c r="Q28" i="1"/>
  <c r="Q21" i="1" s="1"/>
  <c r="S28" i="1"/>
  <c r="S21" i="1" s="1"/>
  <c r="U28" i="1"/>
  <c r="U21" i="1" s="1"/>
  <c r="W28" i="1"/>
  <c r="W21" i="1" s="1"/>
  <c r="V28" i="1"/>
  <c r="V21" i="1" s="1"/>
  <c r="X28" i="1"/>
  <c r="X21" i="1" s="1"/>
  <c r="X20" i="1" s="1"/>
  <c r="W54" i="1"/>
  <c r="W53" i="1" s="1"/>
  <c r="W22" i="1" s="1"/>
  <c r="R20" i="1"/>
  <c r="Q20" i="1"/>
  <c r="U22" i="1" l="1"/>
  <c r="U20" i="1" s="1"/>
  <c r="T53" i="1"/>
  <c r="V20" i="1"/>
  <c r="W20" i="1"/>
  <c r="P79" i="1"/>
  <c r="P72" i="1"/>
  <c r="P65" i="1"/>
  <c r="S55" i="1"/>
  <c r="S57" i="1" l="1"/>
  <c r="P57" i="1"/>
  <c r="P54" i="1" s="1"/>
  <c r="P53" i="1" s="1"/>
  <c r="P22" i="1" s="1"/>
  <c r="P20" i="1" s="1"/>
  <c r="S54" i="1"/>
  <c r="S53" i="1" s="1"/>
  <c r="S22" i="1" s="1"/>
  <c r="S102" i="1"/>
  <c r="S26" i="1" s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1" i="1"/>
  <c r="J100" i="1"/>
  <c r="E100" i="1" s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6" i="1"/>
  <c r="J52" i="1"/>
  <c r="J51" i="1"/>
  <c r="J50" i="1"/>
  <c r="J49" i="1"/>
  <c r="J48" i="1"/>
  <c r="J46" i="1"/>
  <c r="J44" i="1"/>
  <c r="J43" i="1"/>
  <c r="J42" i="1"/>
  <c r="J41" i="1"/>
  <c r="J36" i="1"/>
  <c r="J35" i="1"/>
  <c r="J34" i="1"/>
  <c r="J32" i="1"/>
  <c r="J31" i="1"/>
  <c r="J30" i="1"/>
  <c r="J29" i="1"/>
  <c r="J27" i="1"/>
  <c r="E27" i="1" s="1"/>
  <c r="J40" i="1" l="1"/>
  <c r="J55" i="1"/>
  <c r="S20" i="1"/>
  <c r="J33" i="1"/>
  <c r="J47" i="1"/>
  <c r="J102" i="1"/>
  <c r="J57" i="1"/>
  <c r="AY116" i="1"/>
  <c r="AI116" i="1"/>
  <c r="AH116" i="1"/>
  <c r="AG116" i="1"/>
  <c r="AF116" i="1"/>
  <c r="AY115" i="1"/>
  <c r="AI115" i="1"/>
  <c r="AH115" i="1"/>
  <c r="AG115" i="1"/>
  <c r="AF115" i="1"/>
  <c r="AY114" i="1"/>
  <c r="AI114" i="1"/>
  <c r="AH114" i="1"/>
  <c r="AG114" i="1"/>
  <c r="AF114" i="1"/>
  <c r="AY113" i="1"/>
  <c r="AI113" i="1"/>
  <c r="AH113" i="1"/>
  <c r="AG113" i="1"/>
  <c r="AF113" i="1"/>
  <c r="AY112" i="1"/>
  <c r="AI112" i="1"/>
  <c r="AH112" i="1"/>
  <c r="AG112" i="1"/>
  <c r="AF112" i="1"/>
  <c r="AY111" i="1"/>
  <c r="AI111" i="1"/>
  <c r="AH111" i="1"/>
  <c r="AG111" i="1"/>
  <c r="AF111" i="1"/>
  <c r="AY110" i="1"/>
  <c r="AI110" i="1"/>
  <c r="AH110" i="1"/>
  <c r="AG110" i="1"/>
  <c r="AF110" i="1"/>
  <c r="AY109" i="1"/>
  <c r="AI109" i="1"/>
  <c r="AH109" i="1"/>
  <c r="AG109" i="1"/>
  <c r="AF109" i="1"/>
  <c r="AY108" i="1"/>
  <c r="AI108" i="1"/>
  <c r="AH108" i="1"/>
  <c r="AG108" i="1"/>
  <c r="AF108" i="1"/>
  <c r="AY107" i="1"/>
  <c r="AI107" i="1"/>
  <c r="AH107" i="1"/>
  <c r="AG107" i="1"/>
  <c r="AF107" i="1"/>
  <c r="AY106" i="1"/>
  <c r="AI106" i="1"/>
  <c r="AH106" i="1"/>
  <c r="AG106" i="1"/>
  <c r="AF106" i="1"/>
  <c r="AY105" i="1"/>
  <c r="AI105" i="1"/>
  <c r="AH105" i="1"/>
  <c r="AG105" i="1"/>
  <c r="AF105" i="1"/>
  <c r="AY104" i="1"/>
  <c r="AI104" i="1"/>
  <c r="AH104" i="1"/>
  <c r="AG104" i="1"/>
  <c r="AF104" i="1"/>
  <c r="AY103" i="1"/>
  <c r="AI103" i="1"/>
  <c r="AH103" i="1"/>
  <c r="AG103" i="1"/>
  <c r="AF103" i="1"/>
  <c r="AY81" i="1"/>
  <c r="AI81" i="1"/>
  <c r="AH81" i="1"/>
  <c r="AG81" i="1"/>
  <c r="AF81" i="1"/>
  <c r="AY80" i="1"/>
  <c r="AI80" i="1"/>
  <c r="AH80" i="1"/>
  <c r="AG80" i="1"/>
  <c r="AF80" i="1"/>
  <c r="AY79" i="1"/>
  <c r="AI79" i="1"/>
  <c r="AH79" i="1"/>
  <c r="AG79" i="1"/>
  <c r="AF79" i="1"/>
  <c r="AY78" i="1"/>
  <c r="AI78" i="1"/>
  <c r="AH78" i="1"/>
  <c r="AG78" i="1"/>
  <c r="AF78" i="1"/>
  <c r="AY77" i="1"/>
  <c r="AI77" i="1"/>
  <c r="AH77" i="1"/>
  <c r="AG77" i="1"/>
  <c r="AF77" i="1"/>
  <c r="AY76" i="1"/>
  <c r="AI76" i="1"/>
  <c r="AH76" i="1"/>
  <c r="AG76" i="1"/>
  <c r="AF76" i="1"/>
  <c r="AY75" i="1"/>
  <c r="AI75" i="1"/>
  <c r="AH75" i="1"/>
  <c r="AG75" i="1"/>
  <c r="AF75" i="1"/>
  <c r="AY74" i="1"/>
  <c r="AI74" i="1"/>
  <c r="AH74" i="1"/>
  <c r="AG74" i="1"/>
  <c r="AF74" i="1"/>
  <c r="AY73" i="1"/>
  <c r="AI73" i="1"/>
  <c r="AH73" i="1"/>
  <c r="AG73" i="1"/>
  <c r="AF73" i="1"/>
  <c r="AY72" i="1"/>
  <c r="AI72" i="1"/>
  <c r="AH72" i="1"/>
  <c r="AG72" i="1"/>
  <c r="AF72" i="1"/>
  <c r="AY71" i="1"/>
  <c r="AI71" i="1"/>
  <c r="AH71" i="1"/>
  <c r="AG71" i="1"/>
  <c r="AF71" i="1"/>
  <c r="AY70" i="1"/>
  <c r="AI70" i="1"/>
  <c r="AH70" i="1"/>
  <c r="AG70" i="1"/>
  <c r="AF70" i="1"/>
  <c r="AY69" i="1"/>
  <c r="AI69" i="1"/>
  <c r="AH69" i="1"/>
  <c r="AG69" i="1"/>
  <c r="AF69" i="1"/>
  <c r="AY68" i="1"/>
  <c r="AI68" i="1"/>
  <c r="AH68" i="1"/>
  <c r="AG68" i="1"/>
  <c r="AF68" i="1"/>
  <c r="AY67" i="1"/>
  <c r="AI67" i="1"/>
  <c r="AH67" i="1"/>
  <c r="AG67" i="1"/>
  <c r="AF67" i="1"/>
  <c r="AY66" i="1"/>
  <c r="AI66" i="1"/>
  <c r="AH66" i="1"/>
  <c r="AG66" i="1"/>
  <c r="AF66" i="1"/>
  <c r="AY65" i="1"/>
  <c r="AI65" i="1"/>
  <c r="AH65" i="1"/>
  <c r="AG65" i="1"/>
  <c r="AF65" i="1"/>
  <c r="AY64" i="1"/>
  <c r="AI64" i="1"/>
  <c r="AH64" i="1"/>
  <c r="AG64" i="1"/>
  <c r="AF64" i="1"/>
  <c r="AY63" i="1"/>
  <c r="AI63" i="1"/>
  <c r="AH63" i="1"/>
  <c r="AG63" i="1"/>
  <c r="AF63" i="1"/>
  <c r="AY62" i="1"/>
  <c r="AI62" i="1"/>
  <c r="AH62" i="1"/>
  <c r="AG62" i="1"/>
  <c r="AF62" i="1"/>
  <c r="AY61" i="1"/>
  <c r="AI61" i="1"/>
  <c r="AH61" i="1"/>
  <c r="AG61" i="1"/>
  <c r="AF61" i="1"/>
  <c r="AY60" i="1"/>
  <c r="AI60" i="1"/>
  <c r="AH60" i="1"/>
  <c r="AG60" i="1"/>
  <c r="AF60" i="1"/>
  <c r="AY59" i="1"/>
  <c r="AI59" i="1"/>
  <c r="AH59" i="1"/>
  <c r="AG59" i="1"/>
  <c r="AF59" i="1"/>
  <c r="AY58" i="1"/>
  <c r="AI58" i="1"/>
  <c r="AH58" i="1"/>
  <c r="AG58" i="1"/>
  <c r="AF58" i="1"/>
  <c r="AY56" i="1"/>
  <c r="AI56" i="1"/>
  <c r="AH56" i="1"/>
  <c r="AG56" i="1"/>
  <c r="AF56" i="1"/>
  <c r="AY52" i="1"/>
  <c r="AI52" i="1"/>
  <c r="AH52" i="1"/>
  <c r="AG52" i="1"/>
  <c r="AF52" i="1"/>
  <c r="AY51" i="1"/>
  <c r="AI51" i="1"/>
  <c r="AH51" i="1"/>
  <c r="AG51" i="1"/>
  <c r="AF51" i="1"/>
  <c r="AY50" i="1"/>
  <c r="AI50" i="1"/>
  <c r="AH50" i="1"/>
  <c r="AG50" i="1"/>
  <c r="AF50" i="1"/>
  <c r="AY49" i="1"/>
  <c r="AI49" i="1"/>
  <c r="AH49" i="1"/>
  <c r="AG49" i="1"/>
  <c r="AF49" i="1"/>
  <c r="T116" i="1"/>
  <c r="O116" i="1"/>
  <c r="I116" i="1"/>
  <c r="H116" i="1"/>
  <c r="G116" i="1"/>
  <c r="F116" i="1"/>
  <c r="T115" i="1"/>
  <c r="O115" i="1"/>
  <c r="E115" i="1" s="1"/>
  <c r="I115" i="1"/>
  <c r="H115" i="1"/>
  <c r="G115" i="1"/>
  <c r="F115" i="1"/>
  <c r="O114" i="1"/>
  <c r="H114" i="1"/>
  <c r="G114" i="1"/>
  <c r="F114" i="1"/>
  <c r="O113" i="1"/>
  <c r="H113" i="1"/>
  <c r="G113" i="1"/>
  <c r="F113" i="1"/>
  <c r="O112" i="1"/>
  <c r="H112" i="1"/>
  <c r="G112" i="1"/>
  <c r="F112" i="1"/>
  <c r="T111" i="1"/>
  <c r="O111" i="1"/>
  <c r="I111" i="1"/>
  <c r="H111" i="1"/>
  <c r="G111" i="1"/>
  <c r="F111" i="1"/>
  <c r="T110" i="1"/>
  <c r="O110" i="1"/>
  <c r="I110" i="1"/>
  <c r="H110" i="1"/>
  <c r="G110" i="1"/>
  <c r="F110" i="1"/>
  <c r="T109" i="1"/>
  <c r="O109" i="1"/>
  <c r="I109" i="1"/>
  <c r="H109" i="1"/>
  <c r="G109" i="1"/>
  <c r="F109" i="1"/>
  <c r="T108" i="1"/>
  <c r="O108" i="1"/>
  <c r="I108" i="1"/>
  <c r="H108" i="1"/>
  <c r="G108" i="1"/>
  <c r="F108" i="1"/>
  <c r="T107" i="1"/>
  <c r="O107" i="1"/>
  <c r="I107" i="1"/>
  <c r="H107" i="1"/>
  <c r="G107" i="1"/>
  <c r="F107" i="1"/>
  <c r="O106" i="1"/>
  <c r="H106" i="1"/>
  <c r="G106" i="1"/>
  <c r="F106" i="1"/>
  <c r="O105" i="1"/>
  <c r="H105" i="1"/>
  <c r="G105" i="1"/>
  <c r="F105" i="1"/>
  <c r="T104" i="1"/>
  <c r="O104" i="1"/>
  <c r="I104" i="1"/>
  <c r="H104" i="1"/>
  <c r="G104" i="1"/>
  <c r="F104" i="1"/>
  <c r="O103" i="1"/>
  <c r="H103" i="1"/>
  <c r="G103" i="1"/>
  <c r="F103" i="1"/>
  <c r="O81" i="1"/>
  <c r="H81" i="1"/>
  <c r="G81" i="1"/>
  <c r="F81" i="1"/>
  <c r="O80" i="1"/>
  <c r="H80" i="1"/>
  <c r="G80" i="1"/>
  <c r="F80" i="1"/>
  <c r="O79" i="1"/>
  <c r="H79" i="1"/>
  <c r="G79" i="1"/>
  <c r="F79" i="1"/>
  <c r="O78" i="1"/>
  <c r="H78" i="1"/>
  <c r="G78" i="1"/>
  <c r="F78" i="1"/>
  <c r="O77" i="1"/>
  <c r="H77" i="1"/>
  <c r="G77" i="1"/>
  <c r="F77" i="1"/>
  <c r="T76" i="1"/>
  <c r="O76" i="1"/>
  <c r="I76" i="1"/>
  <c r="H76" i="1"/>
  <c r="G76" i="1"/>
  <c r="F76" i="1"/>
  <c r="O75" i="1"/>
  <c r="H75" i="1"/>
  <c r="G75" i="1"/>
  <c r="F75" i="1"/>
  <c r="O74" i="1"/>
  <c r="H74" i="1"/>
  <c r="G74" i="1"/>
  <c r="F74" i="1"/>
  <c r="O73" i="1"/>
  <c r="H73" i="1"/>
  <c r="G73" i="1"/>
  <c r="F73" i="1"/>
  <c r="O72" i="1"/>
  <c r="H72" i="1"/>
  <c r="G72" i="1"/>
  <c r="F72" i="1"/>
  <c r="O71" i="1"/>
  <c r="H71" i="1"/>
  <c r="G71" i="1"/>
  <c r="F71" i="1"/>
  <c r="T70" i="1"/>
  <c r="O70" i="1"/>
  <c r="I70" i="1"/>
  <c r="H70" i="1"/>
  <c r="G70" i="1"/>
  <c r="F70" i="1"/>
  <c r="O69" i="1"/>
  <c r="H69" i="1"/>
  <c r="G69" i="1"/>
  <c r="F69" i="1"/>
  <c r="O68" i="1"/>
  <c r="H68" i="1"/>
  <c r="G68" i="1"/>
  <c r="F68" i="1"/>
  <c r="O67" i="1"/>
  <c r="H67" i="1"/>
  <c r="G67" i="1"/>
  <c r="F67" i="1"/>
  <c r="O66" i="1"/>
  <c r="H66" i="1"/>
  <c r="G66" i="1"/>
  <c r="F66" i="1"/>
  <c r="O65" i="1"/>
  <c r="H65" i="1"/>
  <c r="G65" i="1"/>
  <c r="F65" i="1"/>
  <c r="O64" i="1"/>
  <c r="H64" i="1"/>
  <c r="G64" i="1"/>
  <c r="F64" i="1"/>
  <c r="O63" i="1"/>
  <c r="H63" i="1"/>
  <c r="G63" i="1"/>
  <c r="F63" i="1"/>
  <c r="O62" i="1"/>
  <c r="H62" i="1"/>
  <c r="G62" i="1"/>
  <c r="F62" i="1"/>
  <c r="T61" i="1"/>
  <c r="O61" i="1"/>
  <c r="I61" i="1"/>
  <c r="H61" i="1"/>
  <c r="G61" i="1"/>
  <c r="F61" i="1"/>
  <c r="T60" i="1"/>
  <c r="O60" i="1"/>
  <c r="I60" i="1"/>
  <c r="H60" i="1"/>
  <c r="G60" i="1"/>
  <c r="F60" i="1"/>
  <c r="T59" i="1"/>
  <c r="O59" i="1"/>
  <c r="I59" i="1"/>
  <c r="H59" i="1"/>
  <c r="G59" i="1"/>
  <c r="F59" i="1"/>
  <c r="T58" i="1"/>
  <c r="O58" i="1"/>
  <c r="I58" i="1"/>
  <c r="H58" i="1"/>
  <c r="G58" i="1"/>
  <c r="F58" i="1"/>
  <c r="O56" i="1"/>
  <c r="O55" i="1" s="1"/>
  <c r="H56" i="1"/>
  <c r="G56" i="1"/>
  <c r="F56" i="1"/>
  <c r="O52" i="1"/>
  <c r="H52" i="1"/>
  <c r="G52" i="1"/>
  <c r="F52" i="1"/>
  <c r="O51" i="1"/>
  <c r="H51" i="1"/>
  <c r="G51" i="1"/>
  <c r="F51" i="1"/>
  <c r="O50" i="1"/>
  <c r="H50" i="1"/>
  <c r="G50" i="1"/>
  <c r="F50" i="1"/>
  <c r="O49" i="1"/>
  <c r="H49" i="1"/>
  <c r="G49" i="1"/>
  <c r="F49" i="1"/>
  <c r="J54" i="1" l="1"/>
  <c r="J45" i="1"/>
  <c r="J39" i="1"/>
  <c r="O102" i="1"/>
  <c r="O57" i="1"/>
  <c r="O54" i="1" s="1"/>
  <c r="AE114" i="1"/>
  <c r="AE116" i="1"/>
  <c r="AE73" i="1"/>
  <c r="AE108" i="1"/>
  <c r="AE112" i="1"/>
  <c r="AE66" i="1"/>
  <c r="AE74" i="1"/>
  <c r="AE107" i="1"/>
  <c r="AE111" i="1"/>
  <c r="AE59" i="1"/>
  <c r="AE69" i="1"/>
  <c r="AE60" i="1"/>
  <c r="AE61" i="1"/>
  <c r="AE115" i="1"/>
  <c r="AE67" i="1"/>
  <c r="AE52" i="1"/>
  <c r="AE71" i="1"/>
  <c r="AE62" i="1"/>
  <c r="AE51" i="1"/>
  <c r="AE76" i="1"/>
  <c r="AE80" i="1"/>
  <c r="AE105" i="1"/>
  <c r="AE109" i="1"/>
  <c r="AE72" i="1"/>
  <c r="AE68" i="1"/>
  <c r="AE58" i="1"/>
  <c r="AE49" i="1"/>
  <c r="AE56" i="1"/>
  <c r="AE65" i="1"/>
  <c r="AE113" i="1"/>
  <c r="AE50" i="1"/>
  <c r="AE77" i="1"/>
  <c r="AE81" i="1"/>
  <c r="AE106" i="1"/>
  <c r="AE110" i="1"/>
  <c r="AE70" i="1"/>
  <c r="AE78" i="1"/>
  <c r="AE103" i="1"/>
  <c r="AE63" i="1"/>
  <c r="AE75" i="1"/>
  <c r="AE104" i="1"/>
  <c r="AE79" i="1"/>
  <c r="AE64" i="1"/>
  <c r="AV102" i="1"/>
  <c r="J38" i="1" l="1"/>
  <c r="J53" i="1"/>
  <c r="AX102" i="1"/>
  <c r="J37" i="1" l="1"/>
  <c r="AW102" i="1"/>
  <c r="Y59" i="1" l="1"/>
  <c r="E59" i="1" s="1"/>
  <c r="AP57" i="1" l="1"/>
  <c r="AQ57" i="1"/>
  <c r="AQ54" i="1" s="1"/>
  <c r="AQ53" i="1" s="1"/>
  <c r="AR57" i="1"/>
  <c r="AR54" i="1" s="1"/>
  <c r="AR53" i="1" s="1"/>
  <c r="AS57" i="1"/>
  <c r="AS54" i="1" s="1"/>
  <c r="AS53" i="1" s="1"/>
  <c r="AO57" i="1" l="1"/>
  <c r="AP54" i="1"/>
  <c r="Z47" i="1"/>
  <c r="AA47" i="1"/>
  <c r="AB47" i="1"/>
  <c r="AC47" i="1"/>
  <c r="AD47" i="1"/>
  <c r="AD28" i="1" s="1"/>
  <c r="AK47" i="1"/>
  <c r="AL47" i="1"/>
  <c r="AL28" i="1" s="1"/>
  <c r="AM47" i="1"/>
  <c r="AM28" i="1" s="1"/>
  <c r="AN47" i="1"/>
  <c r="AN28" i="1" s="1"/>
  <c r="AP47" i="1"/>
  <c r="AQ47" i="1"/>
  <c r="AQ28" i="1" s="1"/>
  <c r="AR47" i="1"/>
  <c r="AR28" i="1" s="1"/>
  <c r="AS47" i="1"/>
  <c r="AS28" i="1" s="1"/>
  <c r="AU47" i="1"/>
  <c r="AV47" i="1"/>
  <c r="AV28" i="1" s="1"/>
  <c r="AW47" i="1"/>
  <c r="AW28" i="1" s="1"/>
  <c r="AX47" i="1"/>
  <c r="AX28" i="1" s="1"/>
  <c r="AZ47" i="1"/>
  <c r="AZ28" i="1" s="1"/>
  <c r="BA47" i="1"/>
  <c r="BA28" i="1" s="1"/>
  <c r="BB47" i="1"/>
  <c r="BB28" i="1" s="1"/>
  <c r="BC47" i="1"/>
  <c r="BC28" i="1" s="1"/>
  <c r="Z57" i="1"/>
  <c r="Z53" i="1" s="1"/>
  <c r="AA57" i="1"/>
  <c r="AA53" i="1" s="1"/>
  <c r="AB57" i="1"/>
  <c r="AB53" i="1" s="1"/>
  <c r="AC57" i="1"/>
  <c r="AC53" i="1" s="1"/>
  <c r="AD57" i="1"/>
  <c r="AD53" i="1" s="1"/>
  <c r="AK57" i="1"/>
  <c r="AL57" i="1"/>
  <c r="AL54" i="1" s="1"/>
  <c r="AL53" i="1" s="1"/>
  <c r="AM57" i="1"/>
  <c r="AM54" i="1" s="1"/>
  <c r="AM53" i="1" s="1"/>
  <c r="AN57" i="1"/>
  <c r="AN54" i="1" s="1"/>
  <c r="AN53" i="1" s="1"/>
  <c r="AU57" i="1"/>
  <c r="AV57" i="1"/>
  <c r="AV54" i="1" s="1"/>
  <c r="AV53" i="1" s="1"/>
  <c r="AW57" i="1"/>
  <c r="AW54" i="1" s="1"/>
  <c r="AW53" i="1" s="1"/>
  <c r="AZ57" i="1"/>
  <c r="AZ54" i="1" s="1"/>
  <c r="AZ53" i="1" s="1"/>
  <c r="BA57" i="1"/>
  <c r="BA54" i="1" s="1"/>
  <c r="BA53" i="1" s="1"/>
  <c r="BB57" i="1"/>
  <c r="BB54" i="1" s="1"/>
  <c r="BB53" i="1" s="1"/>
  <c r="Z102" i="1"/>
  <c r="AA102" i="1"/>
  <c r="AB102" i="1"/>
  <c r="AC102" i="1"/>
  <c r="AD102" i="1"/>
  <c r="AK102" i="1"/>
  <c r="AL102" i="1"/>
  <c r="AM102" i="1"/>
  <c r="AN102" i="1"/>
  <c r="AP102" i="1"/>
  <c r="AQ102" i="1"/>
  <c r="AR102" i="1"/>
  <c r="AS102" i="1"/>
  <c r="AU102" i="1"/>
  <c r="AT102" i="1" s="1"/>
  <c r="AZ102" i="1"/>
  <c r="BA102" i="1"/>
  <c r="BB102" i="1"/>
  <c r="BC102" i="1"/>
  <c r="AG53" i="1" l="1"/>
  <c r="AH53" i="1"/>
  <c r="AO102" i="1"/>
  <c r="AJ102" i="1"/>
  <c r="AU28" i="1"/>
  <c r="AT28" i="1" s="1"/>
  <c r="AT47" i="1"/>
  <c r="AP28" i="1"/>
  <c r="AO28" i="1" s="1"/>
  <c r="AO47" i="1"/>
  <c r="AK28" i="1"/>
  <c r="AJ28" i="1" s="1"/>
  <c r="AJ47" i="1"/>
  <c r="AP53" i="1"/>
  <c r="AO53" i="1" s="1"/>
  <c r="AO54" i="1"/>
  <c r="AU54" i="1"/>
  <c r="AJ57" i="1"/>
  <c r="AK54" i="1"/>
  <c r="AC28" i="1"/>
  <c r="AC45" i="1"/>
  <c r="AA28" i="1"/>
  <c r="AA45" i="1"/>
  <c r="N28" i="1"/>
  <c r="L28" i="1"/>
  <c r="AB28" i="1"/>
  <c r="AB45" i="1"/>
  <c r="Z28" i="1"/>
  <c r="Z45" i="1"/>
  <c r="M28" i="1"/>
  <c r="K28" i="1"/>
  <c r="Y108" i="1"/>
  <c r="E108" i="1" s="1"/>
  <c r="Y107" i="1"/>
  <c r="E107" i="1" s="1"/>
  <c r="Y106" i="1"/>
  <c r="Y105" i="1"/>
  <c r="Y67" i="1"/>
  <c r="Y66" i="1"/>
  <c r="Y65" i="1"/>
  <c r="Y64" i="1"/>
  <c r="Y63" i="1"/>
  <c r="AY48" i="1"/>
  <c r="AI48" i="1"/>
  <c r="AH48" i="1"/>
  <c r="AG48" i="1"/>
  <c r="AF48" i="1"/>
  <c r="Y48" i="1"/>
  <c r="O48" i="1"/>
  <c r="H48" i="1"/>
  <c r="G48" i="1"/>
  <c r="F48" i="1"/>
  <c r="Y50" i="1"/>
  <c r="O47" i="1" l="1"/>
  <c r="AK53" i="1"/>
  <c r="AJ54" i="1"/>
  <c r="AU53" i="1"/>
  <c r="AU22" i="1" s="1"/>
  <c r="J28" i="1"/>
  <c r="AE48" i="1"/>
  <c r="AY101" i="1"/>
  <c r="AY25" i="1" s="1"/>
  <c r="AY24" i="1"/>
  <c r="AY99" i="1"/>
  <c r="AY98" i="1"/>
  <c r="AY97" i="1"/>
  <c r="AY23" i="1" s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55" i="1"/>
  <c r="AY54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Y116" i="1"/>
  <c r="E116" i="1" s="1"/>
  <c r="Y114" i="1"/>
  <c r="Y113" i="1"/>
  <c r="Y112" i="1"/>
  <c r="Y111" i="1"/>
  <c r="E111" i="1" s="1"/>
  <c r="Y110" i="1"/>
  <c r="E110" i="1" s="1"/>
  <c r="Y109" i="1"/>
  <c r="E109" i="1" s="1"/>
  <c r="Y104" i="1"/>
  <c r="E104" i="1" s="1"/>
  <c r="Y103" i="1"/>
  <c r="Y101" i="1"/>
  <c r="Y25" i="1" s="1"/>
  <c r="Y24" i="1"/>
  <c r="Y99" i="1"/>
  <c r="Y98" i="1"/>
  <c r="Y97" i="1"/>
  <c r="Y23" i="1" s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79" i="1"/>
  <c r="Y78" i="1"/>
  <c r="Y77" i="1"/>
  <c r="Y76" i="1"/>
  <c r="E76" i="1" s="1"/>
  <c r="Y74" i="1"/>
  <c r="Y73" i="1"/>
  <c r="Y72" i="1"/>
  <c r="Y71" i="1"/>
  <c r="Y70" i="1"/>
  <c r="E70" i="1" s="1"/>
  <c r="Y69" i="1"/>
  <c r="Y68" i="1"/>
  <c r="Y62" i="1"/>
  <c r="Y61" i="1"/>
  <c r="E61" i="1" s="1"/>
  <c r="Y60" i="1"/>
  <c r="E60" i="1" s="1"/>
  <c r="Y58" i="1"/>
  <c r="E58" i="1" s="1"/>
  <c r="Y56" i="1"/>
  <c r="Y55" i="1"/>
  <c r="Y54" i="1"/>
  <c r="Y52" i="1"/>
  <c r="Y51" i="1"/>
  <c r="Y46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T101" i="1"/>
  <c r="T25" i="1" s="1"/>
  <c r="T24" i="1"/>
  <c r="T99" i="1"/>
  <c r="T98" i="1"/>
  <c r="T97" i="1"/>
  <c r="T23" i="1" s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54" i="1"/>
  <c r="E54" i="1" s="1"/>
  <c r="T46" i="1"/>
  <c r="T44" i="1"/>
  <c r="T43" i="1"/>
  <c r="T42" i="1"/>
  <c r="T41" i="1"/>
  <c r="T40" i="1"/>
  <c r="T39" i="1"/>
  <c r="T38" i="1"/>
  <c r="T37" i="1"/>
  <c r="T36" i="1"/>
  <c r="T31" i="1"/>
  <c r="T30" i="1"/>
  <c r="T29" i="1"/>
  <c r="O101" i="1"/>
  <c r="O24" i="1"/>
  <c r="O99" i="1"/>
  <c r="E99" i="1" s="1"/>
  <c r="O98" i="1"/>
  <c r="E98" i="1" s="1"/>
  <c r="O97" i="1"/>
  <c r="O96" i="1"/>
  <c r="E96" i="1" s="1"/>
  <c r="O95" i="1"/>
  <c r="E95" i="1" s="1"/>
  <c r="O94" i="1"/>
  <c r="E94" i="1" s="1"/>
  <c r="O93" i="1"/>
  <c r="E93" i="1" s="1"/>
  <c r="O92" i="1"/>
  <c r="E92" i="1" s="1"/>
  <c r="O91" i="1"/>
  <c r="E91" i="1" s="1"/>
  <c r="O90" i="1"/>
  <c r="E90" i="1" s="1"/>
  <c r="O89" i="1"/>
  <c r="E89" i="1" s="1"/>
  <c r="O88" i="1"/>
  <c r="E88" i="1" s="1"/>
  <c r="O87" i="1"/>
  <c r="E87" i="1" s="1"/>
  <c r="O86" i="1"/>
  <c r="E86" i="1" s="1"/>
  <c r="O85" i="1"/>
  <c r="E85" i="1" s="1"/>
  <c r="O84" i="1"/>
  <c r="E84" i="1" s="1"/>
  <c r="O83" i="1"/>
  <c r="E83" i="1" s="1"/>
  <c r="O82" i="1"/>
  <c r="O46" i="1"/>
  <c r="O44" i="1"/>
  <c r="O43" i="1"/>
  <c r="E43" i="1" s="1"/>
  <c r="O42" i="1"/>
  <c r="O41" i="1"/>
  <c r="O36" i="1"/>
  <c r="O35" i="1"/>
  <c r="E35" i="1" s="1"/>
  <c r="O34" i="1"/>
  <c r="O32" i="1"/>
  <c r="E32" i="1" s="1"/>
  <c r="O31" i="1"/>
  <c r="E31" i="1" s="1"/>
  <c r="O30" i="1"/>
  <c r="E30" i="1" s="1"/>
  <c r="O29" i="1"/>
  <c r="E29" i="1" s="1"/>
  <c r="I101" i="1"/>
  <c r="I25" i="1" s="1"/>
  <c r="H101" i="1"/>
  <c r="H25" i="1" s="1"/>
  <c r="G101" i="1"/>
  <c r="G25" i="1" s="1"/>
  <c r="F101" i="1"/>
  <c r="F25" i="1" s="1"/>
  <c r="I24" i="1"/>
  <c r="H24" i="1"/>
  <c r="G24" i="1"/>
  <c r="F24" i="1"/>
  <c r="I99" i="1"/>
  <c r="H99" i="1"/>
  <c r="G99" i="1"/>
  <c r="F99" i="1"/>
  <c r="I98" i="1"/>
  <c r="H98" i="1"/>
  <c r="G98" i="1"/>
  <c r="F98" i="1"/>
  <c r="I97" i="1"/>
  <c r="I23" i="1" s="1"/>
  <c r="H97" i="1"/>
  <c r="H23" i="1" s="1"/>
  <c r="G97" i="1"/>
  <c r="G23" i="1" s="1"/>
  <c r="F97" i="1"/>
  <c r="F23" i="1" s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I82" i="1"/>
  <c r="H82" i="1"/>
  <c r="G82" i="1"/>
  <c r="F82" i="1"/>
  <c r="I55" i="1"/>
  <c r="H55" i="1"/>
  <c r="G55" i="1"/>
  <c r="F55" i="1"/>
  <c r="I54" i="1"/>
  <c r="H54" i="1"/>
  <c r="G54" i="1"/>
  <c r="F54" i="1"/>
  <c r="I46" i="1"/>
  <c r="H46" i="1"/>
  <c r="G46" i="1"/>
  <c r="F46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K21" i="1"/>
  <c r="L21" i="1"/>
  <c r="M21" i="1"/>
  <c r="N21" i="1"/>
  <c r="Z21" i="1"/>
  <c r="AA21" i="1"/>
  <c r="AB21" i="1"/>
  <c r="AC21" i="1"/>
  <c r="AD21" i="1"/>
  <c r="AK21" i="1"/>
  <c r="AL21" i="1"/>
  <c r="AM21" i="1"/>
  <c r="AN21" i="1"/>
  <c r="AP21" i="1"/>
  <c r="AQ21" i="1"/>
  <c r="AR21" i="1"/>
  <c r="AS21" i="1"/>
  <c r="AU21" i="1"/>
  <c r="AV21" i="1"/>
  <c r="AW21" i="1"/>
  <c r="AX21" i="1"/>
  <c r="AZ21" i="1"/>
  <c r="BA21" i="1"/>
  <c r="BB21" i="1"/>
  <c r="BC21" i="1"/>
  <c r="K22" i="1"/>
  <c r="L22" i="1"/>
  <c r="M22" i="1"/>
  <c r="N22" i="1"/>
  <c r="Z22" i="1"/>
  <c r="AA22" i="1"/>
  <c r="AB22" i="1"/>
  <c r="AC22" i="1"/>
  <c r="AD22" i="1"/>
  <c r="AL22" i="1"/>
  <c r="AM22" i="1"/>
  <c r="AN22" i="1"/>
  <c r="AP22" i="1"/>
  <c r="AQ22" i="1"/>
  <c r="AR22" i="1"/>
  <c r="AS22" i="1"/>
  <c r="AV22" i="1"/>
  <c r="AW22" i="1"/>
  <c r="AZ22" i="1"/>
  <c r="BA22" i="1"/>
  <c r="BB22" i="1"/>
  <c r="BC22" i="1"/>
  <c r="K23" i="1"/>
  <c r="L23" i="1"/>
  <c r="M23" i="1"/>
  <c r="N23" i="1"/>
  <c r="Z23" i="1"/>
  <c r="AA23" i="1"/>
  <c r="AB23" i="1"/>
  <c r="AC23" i="1"/>
  <c r="AD23" i="1"/>
  <c r="AK23" i="1"/>
  <c r="AL23" i="1"/>
  <c r="AM23" i="1"/>
  <c r="AN23" i="1"/>
  <c r="AP23" i="1"/>
  <c r="AQ23" i="1"/>
  <c r="AR23" i="1"/>
  <c r="AS23" i="1"/>
  <c r="AU23" i="1"/>
  <c r="AV23" i="1"/>
  <c r="AW23" i="1"/>
  <c r="AX23" i="1"/>
  <c r="AZ23" i="1"/>
  <c r="BA23" i="1"/>
  <c r="BB23" i="1"/>
  <c r="BC23" i="1"/>
  <c r="K24" i="1"/>
  <c r="L24" i="1"/>
  <c r="M24" i="1"/>
  <c r="N24" i="1"/>
  <c r="Z24" i="1"/>
  <c r="AA24" i="1"/>
  <c r="AB24" i="1"/>
  <c r="AC24" i="1"/>
  <c r="AD24" i="1"/>
  <c r="AK24" i="1"/>
  <c r="AL24" i="1"/>
  <c r="AM24" i="1"/>
  <c r="AN24" i="1"/>
  <c r="AP24" i="1"/>
  <c r="AQ24" i="1"/>
  <c r="AR24" i="1"/>
  <c r="AS24" i="1"/>
  <c r="AU24" i="1"/>
  <c r="AV24" i="1"/>
  <c r="AW24" i="1"/>
  <c r="AX24" i="1"/>
  <c r="AZ24" i="1"/>
  <c r="BA24" i="1"/>
  <c r="BB24" i="1"/>
  <c r="BC24" i="1"/>
  <c r="K25" i="1"/>
  <c r="L25" i="1"/>
  <c r="M25" i="1"/>
  <c r="N25" i="1"/>
  <c r="Z25" i="1"/>
  <c r="AA25" i="1"/>
  <c r="AB25" i="1"/>
  <c r="AC25" i="1"/>
  <c r="AD25" i="1"/>
  <c r="AK25" i="1"/>
  <c r="AL25" i="1"/>
  <c r="AM25" i="1"/>
  <c r="AN25" i="1"/>
  <c r="AP25" i="1"/>
  <c r="AQ25" i="1"/>
  <c r="AR25" i="1"/>
  <c r="AS25" i="1"/>
  <c r="AU25" i="1"/>
  <c r="AV25" i="1"/>
  <c r="AW25" i="1"/>
  <c r="AX25" i="1"/>
  <c r="AZ25" i="1"/>
  <c r="BA25" i="1"/>
  <c r="BB25" i="1"/>
  <c r="BC25" i="1"/>
  <c r="K26" i="1"/>
  <c r="L26" i="1"/>
  <c r="M26" i="1"/>
  <c r="N26" i="1"/>
  <c r="Z26" i="1"/>
  <c r="AA26" i="1"/>
  <c r="AB26" i="1"/>
  <c r="AC26" i="1"/>
  <c r="AD26" i="1"/>
  <c r="AK26" i="1"/>
  <c r="AL26" i="1"/>
  <c r="AM26" i="1"/>
  <c r="AN26" i="1"/>
  <c r="AP26" i="1"/>
  <c r="AQ26" i="1"/>
  <c r="AR26" i="1"/>
  <c r="AS26" i="1"/>
  <c r="AU26" i="1"/>
  <c r="AW26" i="1"/>
  <c r="AX26" i="1"/>
  <c r="AZ26" i="1"/>
  <c r="BA26" i="1"/>
  <c r="BB26" i="1"/>
  <c r="BC26" i="1"/>
  <c r="AF38" i="1"/>
  <c r="AG38" i="1"/>
  <c r="AH38" i="1"/>
  <c r="AI38" i="1"/>
  <c r="AF39" i="1"/>
  <c r="AG39" i="1"/>
  <c r="AH39" i="1"/>
  <c r="AI39" i="1"/>
  <c r="AF40" i="1"/>
  <c r="AG40" i="1"/>
  <c r="AH40" i="1"/>
  <c r="AI40" i="1"/>
  <c r="AF41" i="1"/>
  <c r="AG41" i="1"/>
  <c r="AH41" i="1"/>
  <c r="AI41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54" i="1"/>
  <c r="AG54" i="1"/>
  <c r="AH54" i="1"/>
  <c r="AF55" i="1"/>
  <c r="AG55" i="1"/>
  <c r="AH55" i="1"/>
  <c r="AI55" i="1"/>
  <c r="AF82" i="1"/>
  <c r="AG82" i="1"/>
  <c r="AH82" i="1"/>
  <c r="AI82" i="1"/>
  <c r="AF83" i="1"/>
  <c r="AG83" i="1"/>
  <c r="AH83" i="1"/>
  <c r="AI83" i="1"/>
  <c r="AF84" i="1"/>
  <c r="AG84" i="1"/>
  <c r="AH84" i="1"/>
  <c r="AI84" i="1"/>
  <c r="AF85" i="1"/>
  <c r="AG85" i="1"/>
  <c r="AH85" i="1"/>
  <c r="AI85" i="1"/>
  <c r="AF86" i="1"/>
  <c r="AG86" i="1"/>
  <c r="AH86" i="1"/>
  <c r="AI86" i="1"/>
  <c r="AF87" i="1"/>
  <c r="AG87" i="1"/>
  <c r="AH87" i="1"/>
  <c r="AI87" i="1"/>
  <c r="AF88" i="1"/>
  <c r="AG88" i="1"/>
  <c r="AH88" i="1"/>
  <c r="AI88" i="1"/>
  <c r="AF89" i="1"/>
  <c r="AG89" i="1"/>
  <c r="AH89" i="1"/>
  <c r="AI89" i="1"/>
  <c r="AF90" i="1"/>
  <c r="AG90" i="1"/>
  <c r="AH90" i="1"/>
  <c r="AI90" i="1"/>
  <c r="AF91" i="1"/>
  <c r="AG91" i="1"/>
  <c r="AH91" i="1"/>
  <c r="AI91" i="1"/>
  <c r="AF92" i="1"/>
  <c r="AG92" i="1"/>
  <c r="AH92" i="1"/>
  <c r="AI92" i="1"/>
  <c r="AF93" i="1"/>
  <c r="AG93" i="1"/>
  <c r="AH93" i="1"/>
  <c r="AI93" i="1"/>
  <c r="AF94" i="1"/>
  <c r="AG94" i="1"/>
  <c r="AH94" i="1"/>
  <c r="AI94" i="1"/>
  <c r="AF95" i="1"/>
  <c r="AG95" i="1"/>
  <c r="AH95" i="1"/>
  <c r="AI95" i="1"/>
  <c r="AF96" i="1"/>
  <c r="AG96" i="1"/>
  <c r="AH96" i="1"/>
  <c r="AI96" i="1"/>
  <c r="AF97" i="1"/>
  <c r="AF23" i="1" s="1"/>
  <c r="AG97" i="1"/>
  <c r="AG23" i="1" s="1"/>
  <c r="AH97" i="1"/>
  <c r="AH23" i="1" s="1"/>
  <c r="AI97" i="1"/>
  <c r="AI23" i="1" s="1"/>
  <c r="AF98" i="1"/>
  <c r="AG98" i="1"/>
  <c r="AH98" i="1"/>
  <c r="AI98" i="1"/>
  <c r="AF99" i="1"/>
  <c r="AG99" i="1"/>
  <c r="AH99" i="1"/>
  <c r="AI99" i="1"/>
  <c r="AF24" i="1"/>
  <c r="AG24" i="1"/>
  <c r="AH24" i="1"/>
  <c r="AI24" i="1"/>
  <c r="AF101" i="1"/>
  <c r="AF25" i="1" s="1"/>
  <c r="AG101" i="1"/>
  <c r="AG25" i="1" s="1"/>
  <c r="AH101" i="1"/>
  <c r="AH25" i="1" s="1"/>
  <c r="AI101" i="1"/>
  <c r="AI25" i="1" s="1"/>
  <c r="AI37" i="1"/>
  <c r="AH37" i="1"/>
  <c r="AG37" i="1"/>
  <c r="AF37" i="1"/>
  <c r="AI36" i="1"/>
  <c r="AH36" i="1"/>
  <c r="AG36" i="1"/>
  <c r="AF36" i="1"/>
  <c r="AI35" i="1"/>
  <c r="AH35" i="1"/>
  <c r="AG35" i="1"/>
  <c r="AF35" i="1"/>
  <c r="AI34" i="1"/>
  <c r="AH34" i="1"/>
  <c r="AG34" i="1"/>
  <c r="AF34" i="1"/>
  <c r="AI33" i="1"/>
  <c r="AH33" i="1"/>
  <c r="AG33" i="1"/>
  <c r="AF33" i="1"/>
  <c r="AF32" i="1"/>
  <c r="AG32" i="1"/>
  <c r="AH32" i="1"/>
  <c r="AI32" i="1"/>
  <c r="AF31" i="1"/>
  <c r="AG31" i="1"/>
  <c r="AH31" i="1"/>
  <c r="AI31" i="1"/>
  <c r="AJ53" i="1" l="1"/>
  <c r="AF53" i="1"/>
  <c r="AK22" i="1"/>
  <c r="AO26" i="1"/>
  <c r="AJ26" i="1"/>
  <c r="AT24" i="1"/>
  <c r="AO24" i="1"/>
  <c r="AJ24" i="1"/>
  <c r="AT21" i="1"/>
  <c r="AO21" i="1"/>
  <c r="AJ21" i="1"/>
  <c r="O40" i="1"/>
  <c r="E41" i="1"/>
  <c r="O45" i="1"/>
  <c r="E46" i="1"/>
  <c r="O23" i="1"/>
  <c r="E97" i="1"/>
  <c r="O25" i="1"/>
  <c r="E101" i="1"/>
  <c r="AT25" i="1"/>
  <c r="AO25" i="1"/>
  <c r="AJ25" i="1"/>
  <c r="AT23" i="1"/>
  <c r="AO23" i="1"/>
  <c r="AJ23" i="1"/>
  <c r="AO22" i="1"/>
  <c r="AJ22" i="1"/>
  <c r="E34" i="1"/>
  <c r="E36" i="1"/>
  <c r="E42" i="1"/>
  <c r="E44" i="1"/>
  <c r="O53" i="1"/>
  <c r="O22" i="1" s="1"/>
  <c r="E82" i="1"/>
  <c r="O33" i="1"/>
  <c r="E33" i="1" s="1"/>
  <c r="H21" i="1"/>
  <c r="F21" i="1"/>
  <c r="I21" i="1"/>
  <c r="G21" i="1"/>
  <c r="J25" i="1"/>
  <c r="J24" i="1"/>
  <c r="E24" i="1" s="1"/>
  <c r="J23" i="1"/>
  <c r="J22" i="1"/>
  <c r="J21" i="1"/>
  <c r="J26" i="1"/>
  <c r="F47" i="1"/>
  <c r="F28" i="1" s="1"/>
  <c r="G102" i="1"/>
  <c r="G26" i="1" s="1"/>
  <c r="G47" i="1"/>
  <c r="G28" i="1" s="1"/>
  <c r="H47" i="1"/>
  <c r="H28" i="1" s="1"/>
  <c r="H102" i="1"/>
  <c r="H26" i="1" s="1"/>
  <c r="F102" i="1"/>
  <c r="F26" i="1" s="1"/>
  <c r="F57" i="1"/>
  <c r="F53" i="1" s="1"/>
  <c r="F22" i="1" s="1"/>
  <c r="G57" i="1"/>
  <c r="G53" i="1" s="1"/>
  <c r="G22" i="1" s="1"/>
  <c r="H57" i="1"/>
  <c r="H53" i="1" s="1"/>
  <c r="H22" i="1" s="1"/>
  <c r="AB20" i="1"/>
  <c r="AY47" i="1"/>
  <c r="AY28" i="1" s="1"/>
  <c r="AY21" i="1" s="1"/>
  <c r="AF47" i="1"/>
  <c r="Y57" i="1"/>
  <c r="Y53" i="1" s="1"/>
  <c r="Y22" i="1" s="1"/>
  <c r="AG47" i="1"/>
  <c r="M20" i="1"/>
  <c r="AY57" i="1"/>
  <c r="AY53" i="1" s="1"/>
  <c r="AY22" i="1" s="1"/>
  <c r="AI102" i="1"/>
  <c r="AI26" i="1" s="1"/>
  <c r="AI47" i="1"/>
  <c r="Z20" i="1"/>
  <c r="K20" i="1"/>
  <c r="AF102" i="1"/>
  <c r="AF26" i="1" s="1"/>
  <c r="AA20" i="1"/>
  <c r="L20" i="1"/>
  <c r="O26" i="1"/>
  <c r="AH102" i="1"/>
  <c r="AH26" i="1" s="1"/>
  <c r="AH47" i="1"/>
  <c r="AC20" i="1"/>
  <c r="N20" i="1"/>
  <c r="Y47" i="1"/>
  <c r="Y28" i="1" s="1"/>
  <c r="Y21" i="1" s="1"/>
  <c r="AG57" i="1"/>
  <c r="AG22" i="1" s="1"/>
  <c r="Y102" i="1"/>
  <c r="Y26" i="1" s="1"/>
  <c r="AY102" i="1"/>
  <c r="AY26" i="1" s="1"/>
  <c r="AH57" i="1"/>
  <c r="AH22" i="1" s="1"/>
  <c r="AF57" i="1"/>
  <c r="AF22" i="1" s="1"/>
  <c r="AE99" i="1"/>
  <c r="AE98" i="1"/>
  <c r="AE40" i="1"/>
  <c r="AE37" i="1"/>
  <c r="AE94" i="1"/>
  <c r="AE88" i="1"/>
  <c r="AE83" i="1"/>
  <c r="AE24" i="1"/>
  <c r="AE32" i="1"/>
  <c r="AE36" i="1"/>
  <c r="AE44" i="1"/>
  <c r="AE55" i="1"/>
  <c r="AE86" i="1"/>
  <c r="AE90" i="1"/>
  <c r="AE33" i="1"/>
  <c r="AE41" i="1"/>
  <c r="AE45" i="1"/>
  <c r="AE84" i="1"/>
  <c r="AE87" i="1"/>
  <c r="AE91" i="1"/>
  <c r="AE95" i="1"/>
  <c r="AE34" i="1"/>
  <c r="AE38" i="1"/>
  <c r="AE42" i="1"/>
  <c r="AE46" i="1"/>
  <c r="AE92" i="1"/>
  <c r="AE96" i="1"/>
  <c r="AE39" i="1"/>
  <c r="AE43" i="1"/>
  <c r="AE82" i="1"/>
  <c r="AE85" i="1"/>
  <c r="AE89" i="1"/>
  <c r="AE93" i="1"/>
  <c r="AE97" i="1"/>
  <c r="AE23" i="1" s="1"/>
  <c r="AE31" i="1"/>
  <c r="AE35" i="1"/>
  <c r="AE101" i="1"/>
  <c r="AE25" i="1" s="1"/>
  <c r="AI30" i="1"/>
  <c r="AH30" i="1"/>
  <c r="AG30" i="1"/>
  <c r="AF30" i="1"/>
  <c r="AE30" i="1"/>
  <c r="AI29" i="1"/>
  <c r="AH29" i="1"/>
  <c r="AG29" i="1"/>
  <c r="AF29" i="1"/>
  <c r="AE29" i="1"/>
  <c r="O39" i="1" l="1"/>
  <c r="E40" i="1"/>
  <c r="O28" i="1"/>
  <c r="H20" i="1"/>
  <c r="E23" i="1"/>
  <c r="E25" i="1"/>
  <c r="E53" i="1"/>
  <c r="G20" i="1"/>
  <c r="F20" i="1"/>
  <c r="I20" i="1"/>
  <c r="Y45" i="1"/>
  <c r="AI28" i="1"/>
  <c r="AI21" i="1" s="1"/>
  <c r="AG28" i="1"/>
  <c r="AG21" i="1" s="1"/>
  <c r="AE47" i="1"/>
  <c r="AE28" i="1" s="1"/>
  <c r="AE21" i="1" s="1"/>
  <c r="AF28" i="1"/>
  <c r="AF21" i="1" s="1"/>
  <c r="J20" i="1"/>
  <c r="Y20" i="1"/>
  <c r="O20" i="1"/>
  <c r="AH28" i="1"/>
  <c r="AH21" i="1" s="1"/>
  <c r="AZ20" i="1"/>
  <c r="BC20" i="1"/>
  <c r="AK20" i="1"/>
  <c r="AS20" i="1"/>
  <c r="AR20" i="1"/>
  <c r="AN20" i="1"/>
  <c r="BB20" i="1"/>
  <c r="AL20" i="1"/>
  <c r="AP20" i="1"/>
  <c r="AQ20" i="1"/>
  <c r="AM20" i="1"/>
  <c r="O21" i="1" l="1"/>
  <c r="O38" i="1"/>
  <c r="E39" i="1"/>
  <c r="AO20" i="1"/>
  <c r="AJ20" i="1"/>
  <c r="BA20" i="1"/>
  <c r="AY20" i="1" s="1"/>
  <c r="O37" i="1" l="1"/>
  <c r="E37" i="1" s="1"/>
  <c r="E38" i="1"/>
  <c r="AU20" i="1"/>
  <c r="AW20" i="1"/>
  <c r="AH20" i="1" s="1"/>
  <c r="AF20" i="1" l="1"/>
  <c r="C19" i="1"/>
  <c r="AI57" i="1"/>
  <c r="AX57" i="1"/>
  <c r="AX54" i="1" l="1"/>
  <c r="AT57" i="1"/>
  <c r="AE57" i="1"/>
  <c r="AG102" i="1"/>
  <c r="AG26" i="1" s="1"/>
  <c r="AV26" i="1"/>
  <c r="AV20" i="1" l="1"/>
  <c r="AG20" i="1" s="1"/>
  <c r="AT26" i="1"/>
  <c r="AX53" i="1"/>
  <c r="AI53" i="1" s="1"/>
  <c r="AT54" i="1"/>
  <c r="AI54" i="1"/>
  <c r="AI22" i="1" s="1"/>
  <c r="AE102" i="1"/>
  <c r="AE26" i="1" s="1"/>
  <c r="AE54" i="1" l="1"/>
  <c r="AT53" i="1"/>
  <c r="AE53" i="1" s="1"/>
  <c r="AX22" i="1"/>
  <c r="T65" i="1"/>
  <c r="E65" i="1" s="1"/>
  <c r="I65" i="1"/>
  <c r="T69" i="1"/>
  <c r="E69" i="1" s="1"/>
  <c r="I69" i="1"/>
  <c r="T74" i="1"/>
  <c r="E74" i="1" s="1"/>
  <c r="I74" i="1"/>
  <c r="T50" i="1"/>
  <c r="E50" i="1" s="1"/>
  <c r="I50" i="1"/>
  <c r="T112" i="1"/>
  <c r="E112" i="1" s="1"/>
  <c r="I112" i="1"/>
  <c r="T105" i="1"/>
  <c r="E105" i="1" s="1"/>
  <c r="I105" i="1"/>
  <c r="T52" i="1"/>
  <c r="E52" i="1" s="1"/>
  <c r="I52" i="1"/>
  <c r="T66" i="1"/>
  <c r="E66" i="1" s="1"/>
  <c r="I66" i="1"/>
  <c r="T71" i="1"/>
  <c r="E71" i="1" s="1"/>
  <c r="I71" i="1"/>
  <c r="T77" i="1"/>
  <c r="E77" i="1" s="1"/>
  <c r="I77" i="1"/>
  <c r="T51" i="1"/>
  <c r="E51" i="1" s="1"/>
  <c r="I51" i="1"/>
  <c r="T49" i="1"/>
  <c r="E49" i="1" s="1"/>
  <c r="I49" i="1"/>
  <c r="T75" i="1"/>
  <c r="E75" i="1" s="1"/>
  <c r="I75" i="1"/>
  <c r="T106" i="1"/>
  <c r="E106" i="1" s="1"/>
  <c r="I106" i="1"/>
  <c r="T113" i="1"/>
  <c r="E113" i="1" s="1"/>
  <c r="I113" i="1"/>
  <c r="T67" i="1"/>
  <c r="E67" i="1" s="1"/>
  <c r="I67" i="1"/>
  <c r="T72" i="1"/>
  <c r="E72" i="1" s="1"/>
  <c r="I72" i="1"/>
  <c r="T56" i="1"/>
  <c r="E56" i="1" s="1"/>
  <c r="I56" i="1"/>
  <c r="T81" i="1"/>
  <c r="E81" i="1" s="1"/>
  <c r="I81" i="1"/>
  <c r="T80" i="1"/>
  <c r="E80" i="1" s="1"/>
  <c r="I80" i="1"/>
  <c r="T48" i="1"/>
  <c r="E48" i="1" s="1"/>
  <c r="I48" i="1"/>
  <c r="T63" i="1"/>
  <c r="E63" i="1" s="1"/>
  <c r="I63" i="1"/>
  <c r="T68" i="1"/>
  <c r="E68" i="1" s="1"/>
  <c r="I68" i="1"/>
  <c r="T73" i="1"/>
  <c r="E73" i="1" s="1"/>
  <c r="I73" i="1"/>
  <c r="T78" i="1"/>
  <c r="E78" i="1" s="1"/>
  <c r="I78" i="1"/>
  <c r="T79" i="1"/>
  <c r="E79" i="1" s="1"/>
  <c r="I79" i="1"/>
  <c r="T114" i="1"/>
  <c r="E114" i="1" s="1"/>
  <c r="I114" i="1"/>
  <c r="T103" i="1"/>
  <c r="E103" i="1" s="1"/>
  <c r="I103" i="1"/>
  <c r="I102" i="1" s="1"/>
  <c r="T64" i="1"/>
  <c r="E64" i="1" s="1"/>
  <c r="I64" i="1"/>
  <c r="AE22" i="1" l="1"/>
  <c r="AX20" i="1"/>
  <c r="AT22" i="1"/>
  <c r="I45" i="1"/>
  <c r="T20" i="1"/>
  <c r="I26" i="1"/>
  <c r="I47" i="1"/>
  <c r="I28" i="1" s="1"/>
  <c r="T102" i="1"/>
  <c r="T47" i="1"/>
  <c r="E47" i="1" s="1"/>
  <c r="T55" i="1"/>
  <c r="E55" i="1" s="1"/>
  <c r="T62" i="1"/>
  <c r="E62" i="1" s="1"/>
  <c r="I62" i="1"/>
  <c r="I57" i="1" s="1"/>
  <c r="I53" i="1" s="1"/>
  <c r="I22" i="1" s="1"/>
  <c r="T26" i="1" l="1"/>
  <c r="E26" i="1" s="1"/>
  <c r="E102" i="1"/>
  <c r="AI20" i="1"/>
  <c r="AT20" i="1"/>
  <c r="E20" i="1"/>
  <c r="T28" i="1"/>
  <c r="T45" i="1"/>
  <c r="E45" i="1" s="1"/>
  <c r="T57" i="1"/>
  <c r="E57" i="1" s="1"/>
  <c r="T22" i="1"/>
  <c r="E22" i="1" s="1"/>
  <c r="AE20" i="1" l="1"/>
  <c r="T21" i="1"/>
  <c r="E21" i="1" s="1"/>
  <c r="E28" i="1"/>
</calcChain>
</file>

<file path=xl/sharedStrings.xml><?xml version="1.0" encoding="utf-8"?>
<sst xmlns="http://schemas.openxmlformats.org/spreadsheetml/2006/main" count="421" uniqueCount="223">
  <si>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</si>
  <si>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</si>
  <si>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</si>
  <si>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</si>
  <si>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</si>
  <si>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</si>
  <si>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</si>
  <si>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</si>
  <si>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</si>
  <si>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</si>
  <si>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</si>
  <si>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</si>
  <si>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</si>
  <si>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</si>
  <si>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</si>
  <si>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</si>
  <si>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</si>
  <si>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</si>
  <si>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</si>
  <si>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</si>
  <si>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</si>
  <si>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</si>
  <si>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</si>
  <si>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</si>
  <si>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</si>
  <si>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</si>
  <si>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</si>
  <si>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</si>
  <si>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</si>
  <si>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</si>
  <si>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</si>
  <si>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</si>
  <si>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</si>
  <si>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</si>
  <si>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</si>
  <si>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</si>
  <si>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</si>
  <si>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</si>
  <si>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</si>
  <si>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</si>
  <si>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</si>
  <si>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</si>
  <si>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</si>
  <si>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</si>
  <si>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</si>
  <si>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</si>
  <si>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</si>
  <si>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</si>
  <si>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</si>
  <si>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</si>
  <si>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</si>
  <si>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</si>
  <si>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</si>
  <si>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</si>
  <si>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</si>
  <si>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</si>
  <si>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</si>
  <si>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</si>
  <si>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</si>
  <si>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</si>
  <si>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</si>
  <si>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</si>
  <si>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</si>
  <si>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</si>
  <si>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</si>
  <si>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</si>
  <si>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</si>
  <si>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</si>
  <si>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</si>
  <si>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</si>
  <si>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</si>
  <si>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</si>
  <si>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</si>
  <si>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</si>
  <si>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</si>
  <si>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</si>
  <si>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</si>
  <si>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</si>
  <si>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</si>
  <si>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</si>
  <si>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</si>
  <si>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</si>
  <si>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</si>
  <si>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</si>
  <si>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</si>
  <si>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</si>
  <si>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</si>
  <si>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</si>
  <si>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</si>
  <si>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</si>
  <si>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</si>
  <si>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</si>
  <si>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</si>
  <si>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</si>
  <si>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</si>
  <si>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</si>
  <si>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</si>
  <si>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</si>
  <si>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</si>
  <si>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</si>
  <si>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</si>
  <si>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</si>
  <si>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</si>
  <si>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</si>
  <si>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</si>
  <si>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</si>
  <si>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</si>
  <si>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</si>
  <si>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</si>
  <si>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</si>
  <si>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</si>
  <si>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</si>
  <si>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</si>
  <si>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</si>
  <si>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</si>
  <si>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</si>
  <si>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</si>
  <si>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</si>
  <si>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</si>
  <si>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</si>
  <si>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</si>
  <si>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</si>
  <si>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</si>
  <si>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</si>
  <si>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</si>
  <si>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</si>
  <si>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</si>
  <si>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</si>
  <si>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</si>
  <si>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</si>
  <si>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</si>
  <si>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</si>
  <si>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</si>
  <si>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</si>
  <si>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</si>
  <si>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</si>
  <si>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</si>
  <si>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</si>
  <si>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</si>
  <si>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</si>
  <si>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</si>
  <si>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</si>
  <si>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</si>
  <si>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</si>
  <si>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</si>
  <si>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</si>
  <si>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</si>
  <si>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</si>
  <si>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</si>
  <si>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</si>
  <si>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</si>
  <si>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</si>
  <si>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</si>
  <si>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</si>
  <si>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</si>
  <si>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</si>
  <si>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</si>
  <si>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</si>
  <si>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</si>
  <si>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</si>
  <si>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</si>
  <si>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</si>
  <si>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</si>
  <si>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</si>
  <si>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</si>
  <si>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</si>
  <si>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</si>
  <si>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</si>
  <si>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</si>
  <si>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</si>
  <si>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</si>
  <si>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</si>
  <si>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</si>
  <si>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</si>
  <si>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</si>
  <si>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</si>
  <si>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</si>
  <si>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</si>
  <si>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</si>
  <si>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</si>
  <si>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</si>
  <si>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</si>
  <si>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</si>
  <si>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</si>
  <si>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</si>
  <si>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</si>
  <si>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</si>
  <si>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</si>
  <si>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</si>
  <si>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</si>
  <si>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</si>
  <si>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</si>
  <si>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</si>
  <si>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</si>
  <si>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</si>
  <si>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</si>
  <si>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</si>
  <si>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</si>
  <si>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</si>
  <si>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</si>
  <si>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</si>
  <si>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</si>
  <si>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</si>
  <si>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</si>
  <si>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</si>
  <si>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</si>
  <si>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</si>
  <si>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</si>
  <si>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</si>
  <si>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</si>
  <si>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</si>
  <si>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</si>
  <si>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</si>
  <si>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</si>
  <si>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</si>
  <si>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</si>
  <si>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</si>
  <si>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</si>
  <si>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</si>
  <si>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</si>
  <si>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</si>
  <si>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Строительство (реконструкция) интеллектуальной системы учета электрической энергии (мощности) (ФЗ №522)</t>
  </si>
  <si>
    <t>за III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</si>
</sst>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21" borderId="9" applyNumberFormat="0" applyAlignment="0" applyProtection="0"/>
    <xf numFmtId="0" fontId="18" fillId="21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2" borderId="14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5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6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83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5" fillId="25" borderId="1" xfId="3" applyNumberFormat="1" applyFont="1" applyFill="1" applyBorder="1" applyAlignment="1">
      <alignment horizontal="center" vertical="center"/>
    </xf>
    <xf numFmtId="0" fontId="35" fillId="25" borderId="1" xfId="3" applyFont="1" applyFill="1" applyBorder="1" applyAlignment="1">
      <alignment horizontal="left" vertical="center" wrapText="1"/>
    </xf>
    <xf numFmtId="0" fontId="35" fillId="25" borderId="1" xfId="2" applyFont="1" applyFill="1" applyBorder="1" applyAlignment="1">
      <alignment horizontal="center" vertical="center"/>
    </xf>
    <xf numFmtId="49" fontId="35" fillId="26" borderId="1" xfId="3" applyNumberFormat="1" applyFont="1" applyFill="1" applyBorder="1" applyAlignment="1">
      <alignment horizontal="center" vertical="center"/>
    </xf>
    <xf numFmtId="0" fontId="35" fillId="26" borderId="1" xfId="3" applyFont="1" applyFill="1" applyBorder="1" applyAlignment="1">
      <alignment horizontal="left" vertical="center" wrapText="1"/>
    </xf>
    <xf numFmtId="0" fontId="35" fillId="26" borderId="1" xfId="2" applyFont="1" applyFill="1" applyBorder="1" applyAlignment="1">
      <alignment horizontal="center" vertical="center"/>
    </xf>
    <xf numFmtId="49" fontId="35" fillId="27" borderId="1" xfId="3" applyNumberFormat="1" applyFont="1" applyFill="1" applyBorder="1" applyAlignment="1">
      <alignment horizontal="center" vertical="center"/>
    </xf>
    <xf numFmtId="0" fontId="35" fillId="27" borderId="1" xfId="3" applyFont="1" applyFill="1" applyBorder="1" applyAlignment="1">
      <alignment horizontal="left" vertical="center" wrapText="1"/>
    </xf>
    <xf numFmtId="0" fontId="35" fillId="27" borderId="1" xfId="2" applyFont="1" applyFill="1" applyBorder="1" applyAlignment="1">
      <alignment horizontal="center" vertical="center"/>
    </xf>
    <xf numFmtId="49" fontId="35" fillId="28" borderId="1" xfId="3" applyNumberFormat="1" applyFont="1" applyFill="1" applyBorder="1" applyAlignment="1">
      <alignment horizontal="center" vertical="center"/>
    </xf>
    <xf numFmtId="0" fontId="35" fillId="28" borderId="1" xfId="3" applyFont="1" applyFill="1" applyBorder="1" applyAlignment="1">
      <alignment horizontal="left" vertical="center" wrapText="1"/>
    </xf>
    <xf numFmtId="0" fontId="35" fillId="28" borderId="1" xfId="2" applyFont="1" applyFill="1" applyBorder="1" applyAlignment="1">
      <alignment horizontal="center" vertical="center"/>
    </xf>
    <xf numFmtId="49" fontId="35" fillId="29" borderId="1" xfId="3" applyNumberFormat="1" applyFont="1" applyFill="1" applyBorder="1" applyAlignment="1">
      <alignment horizontal="center" vertical="center"/>
    </xf>
    <xf numFmtId="0" fontId="35" fillId="29" borderId="1" xfId="3" applyFont="1" applyFill="1" applyBorder="1" applyAlignment="1">
      <alignment horizontal="left" vertical="center" wrapText="1"/>
    </xf>
    <xf numFmtId="0" fontId="35" fillId="29" borderId="1" xfId="2" applyFont="1" applyFill="1" applyBorder="1" applyAlignment="1">
      <alignment horizontal="center" vertical="center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left" vertical="center" wrapText="1"/>
    </xf>
    <xf numFmtId="0" fontId="35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5" fillId="28" borderId="1" xfId="2" applyNumberFormat="1" applyFont="1" applyFill="1" applyBorder="1" applyAlignment="1">
      <alignment horizontal="center" vertical="center"/>
    </xf>
    <xf numFmtId="164" fontId="35" fillId="29" borderId="1" xfId="1" applyFont="1" applyFill="1" applyBorder="1" applyAlignment="1">
      <alignment horizontal="center" vertical="center"/>
    </xf>
    <xf numFmtId="164" fontId="35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164" fontId="3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5" fillId="25" borderId="1" xfId="1" applyFont="1" applyFill="1" applyBorder="1" applyAlignment="1">
      <alignment horizontal="center" vertical="center"/>
    </xf>
    <xf numFmtId="164" fontId="35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5" fillId="28" borderId="1" xfId="464" applyNumberFormat="1" applyFont="1" applyFill="1" applyBorder="1" applyAlignment="1">
      <alignment horizontal="center" vertical="center"/>
    </xf>
    <xf numFmtId="164" fontId="35" fillId="29" borderId="1" xfId="464" applyNumberFormat="1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5" fillId="2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133"/>
  <sheetViews>
    <sheetView tabSelected="1" view="pageBreakPreview" zoomScale="55" zoomScaleNormal="55" zoomScaleSheetLayoutView="55" workbookViewId="0">
      <selection activeCell="U22" sqref="U22"/>
    </sheetView>
  </sheetViews>
  <sheetFormatPr defaultRowHeight="15.75" x14ac:dyDescent="0.25"/>
  <cols>
    <col min="1" max="1" width="10.5" style="1" customWidth="1"/>
    <col min="2" max="2" width="35.75" style="1" customWidth="1"/>
    <col min="3" max="3" width="16.875" style="1" customWidth="1"/>
    <col min="4" max="4" width="14.75" style="1" customWidth="1"/>
    <col min="5" max="5" width="12" style="2" customWidth="1"/>
    <col min="6" max="6" width="12.25" style="2" customWidth="1"/>
    <col min="7" max="7" width="14.875" style="2" customWidth="1"/>
    <col min="8" max="8" width="12" style="2" bestFit="1" customWidth="1"/>
    <col min="9" max="9" width="10" style="2" customWidth="1"/>
    <col min="10" max="10" width="11.375" style="2" customWidth="1"/>
    <col min="11" max="11" width="10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13.5" style="2" bestFit="1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44.875" style="1" customWidth="1"/>
    <col min="57" max="57" width="38.3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" spans="1:99" ht="18.75" x14ac:dyDescent="0.25">
      <c r="BC1" s="3" t="s">
        <v>0</v>
      </c>
    </row>
    <row r="2" spans="1:99" ht="18.75" x14ac:dyDescent="0.3">
      <c r="BC2" s="4" t="s">
        <v>1</v>
      </c>
    </row>
    <row r="3" spans="1:99" ht="18.75" x14ac:dyDescent="0.3">
      <c r="BC3" s="4" t="s">
        <v>2</v>
      </c>
    </row>
    <row r="4" spans="1:99" ht="18.75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6"/>
      <c r="BP4" s="6"/>
      <c r="BQ4" s="6"/>
      <c r="BR4" s="6"/>
      <c r="BS4" s="6"/>
      <c r="BT4" s="6"/>
      <c r="BU4" s="6"/>
      <c r="BV4" s="6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</row>
    <row r="5" spans="1:99" s="9" customFormat="1" ht="18.75" customHeight="1" x14ac:dyDescent="0.3">
      <c r="A5" s="68" t="s">
        <v>222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8"/>
      <c r="BE5" s="8"/>
    </row>
    <row r="6" spans="1:99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</row>
    <row r="7" spans="1:99" ht="18.75" x14ac:dyDescent="0.25">
      <c r="A7" s="69" t="s">
        <v>144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</row>
    <row r="8" spans="1:99" x14ac:dyDescent="0.25">
      <c r="A8" s="70" t="s">
        <v>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</row>
    <row r="9" spans="1:99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6"/>
      <c r="BE9" s="7"/>
      <c r="BF9" s="6"/>
      <c r="BG9" s="6"/>
      <c r="BH9" s="6"/>
      <c r="BI9" s="6"/>
      <c r="BJ9" s="6"/>
      <c r="BK9" s="6"/>
      <c r="BL9" s="6"/>
      <c r="BM9" s="4"/>
      <c r="BN9" s="6"/>
      <c r="BO9" s="7"/>
      <c r="BP9" s="7"/>
      <c r="BQ9" s="7"/>
      <c r="BR9" s="6"/>
      <c r="BS9" s="6"/>
      <c r="BT9" s="6"/>
      <c r="BU9" s="6"/>
      <c r="BV9" s="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1:99" ht="18.75" x14ac:dyDescent="0.3">
      <c r="A10" s="67" t="s">
        <v>214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7"/>
      <c r="CT10" s="7"/>
      <c r="CU10" s="7"/>
    </row>
    <row r="11" spans="1:99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52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62"/>
      <c r="AS11" s="13"/>
      <c r="AT11" s="13"/>
      <c r="AU11" s="13"/>
      <c r="AV11" s="49"/>
      <c r="AW11" s="49"/>
      <c r="AX11" s="50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7"/>
      <c r="CT11" s="7"/>
      <c r="CU11" s="7"/>
    </row>
    <row r="12" spans="1:99" ht="18.75" x14ac:dyDescent="0.3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</row>
    <row r="13" spans="1:99" x14ac:dyDescent="0.25">
      <c r="A13" s="73" t="s">
        <v>5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</row>
    <row r="15" spans="1:99" ht="29.45" customHeight="1" x14ac:dyDescent="0.25">
      <c r="A15" s="75" t="s">
        <v>6</v>
      </c>
      <c r="B15" s="76" t="s">
        <v>7</v>
      </c>
      <c r="C15" s="71" t="s">
        <v>8</v>
      </c>
      <c r="D15" s="76" t="s">
        <v>215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 t="s">
        <v>216</v>
      </c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E15" s="25"/>
      <c r="BF15" s="25"/>
      <c r="BG15" s="25"/>
      <c r="BH15" s="25"/>
      <c r="BI15" s="25"/>
    </row>
    <row r="16" spans="1:99" ht="21.6" customHeight="1" x14ac:dyDescent="0.25">
      <c r="A16" s="75"/>
      <c r="B16" s="76"/>
      <c r="C16" s="77"/>
      <c r="D16" s="53" t="s">
        <v>9</v>
      </c>
      <c r="E16" s="78" t="s">
        <v>10</v>
      </c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80"/>
      <c r="AD16" s="53" t="s">
        <v>9</v>
      </c>
      <c r="AE16" s="78" t="s">
        <v>10</v>
      </c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80"/>
      <c r="BE16" s="24"/>
      <c r="BF16" s="24"/>
      <c r="BG16" s="24"/>
      <c r="BH16" s="24"/>
      <c r="BI16" s="24"/>
      <c r="BK16" s="24"/>
      <c r="BL16" s="24"/>
      <c r="BM16" s="24"/>
      <c r="BN16" s="24"/>
      <c r="BO16" s="24"/>
    </row>
    <row r="17" spans="1:94" x14ac:dyDescent="0.25">
      <c r="A17" s="75"/>
      <c r="B17" s="76"/>
      <c r="C17" s="77"/>
      <c r="D17" s="71" t="s">
        <v>11</v>
      </c>
      <c r="E17" s="78" t="s">
        <v>11</v>
      </c>
      <c r="F17" s="79"/>
      <c r="G17" s="79"/>
      <c r="H17" s="79"/>
      <c r="I17" s="80"/>
      <c r="J17" s="81" t="s">
        <v>12</v>
      </c>
      <c r="K17" s="81"/>
      <c r="L17" s="81"/>
      <c r="M17" s="81"/>
      <c r="N17" s="81"/>
      <c r="O17" s="81" t="s">
        <v>13</v>
      </c>
      <c r="P17" s="81"/>
      <c r="Q17" s="81"/>
      <c r="R17" s="81"/>
      <c r="S17" s="81"/>
      <c r="T17" s="81" t="s">
        <v>14</v>
      </c>
      <c r="U17" s="81"/>
      <c r="V17" s="81"/>
      <c r="W17" s="81"/>
      <c r="X17" s="81"/>
      <c r="Y17" s="82" t="s">
        <v>15</v>
      </c>
      <c r="Z17" s="82"/>
      <c r="AA17" s="82"/>
      <c r="AB17" s="82"/>
      <c r="AC17" s="82"/>
      <c r="AD17" s="71" t="s">
        <v>11</v>
      </c>
      <c r="AE17" s="78" t="s">
        <v>11</v>
      </c>
      <c r="AF17" s="79"/>
      <c r="AG17" s="79"/>
      <c r="AH17" s="79"/>
      <c r="AI17" s="80"/>
      <c r="AJ17" s="81" t="s">
        <v>12</v>
      </c>
      <c r="AK17" s="81"/>
      <c r="AL17" s="81"/>
      <c r="AM17" s="81"/>
      <c r="AN17" s="81"/>
      <c r="AO17" s="81" t="s">
        <v>13</v>
      </c>
      <c r="AP17" s="81"/>
      <c r="AQ17" s="81"/>
      <c r="AR17" s="81"/>
      <c r="AS17" s="81"/>
      <c r="AT17" s="81" t="s">
        <v>14</v>
      </c>
      <c r="AU17" s="81"/>
      <c r="AV17" s="81"/>
      <c r="AW17" s="81"/>
      <c r="AX17" s="81"/>
      <c r="AY17" s="82" t="s">
        <v>15</v>
      </c>
      <c r="AZ17" s="82"/>
      <c r="BA17" s="82"/>
      <c r="BB17" s="82"/>
      <c r="BC17" s="82"/>
    </row>
    <row r="18" spans="1:94" ht="106.15" customHeight="1" x14ac:dyDescent="0.25">
      <c r="A18" s="75"/>
      <c r="B18" s="76"/>
      <c r="C18" s="72"/>
      <c r="D18" s="72"/>
      <c r="E18" s="15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16</v>
      </c>
      <c r="K18" s="15" t="s">
        <v>17</v>
      </c>
      <c r="L18" s="15" t="s">
        <v>18</v>
      </c>
      <c r="M18" s="15" t="s">
        <v>19</v>
      </c>
      <c r="N18" s="15" t="s">
        <v>20</v>
      </c>
      <c r="O18" s="15" t="s">
        <v>16</v>
      </c>
      <c r="P18" s="15" t="s">
        <v>17</v>
      </c>
      <c r="Q18" s="15" t="s">
        <v>18</v>
      </c>
      <c r="R18" s="15" t="s">
        <v>19</v>
      </c>
      <c r="S18" s="15" t="s">
        <v>20</v>
      </c>
      <c r="T18" s="15" t="s">
        <v>16</v>
      </c>
      <c r="U18" s="15" t="s">
        <v>17</v>
      </c>
      <c r="V18" s="15" t="s">
        <v>18</v>
      </c>
      <c r="W18" s="15" t="s">
        <v>19</v>
      </c>
      <c r="X18" s="15" t="s">
        <v>20</v>
      </c>
      <c r="Y18" s="15" t="s">
        <v>16</v>
      </c>
      <c r="Z18" s="15" t="s">
        <v>17</v>
      </c>
      <c r="AA18" s="15" t="s">
        <v>18</v>
      </c>
      <c r="AB18" s="15" t="s">
        <v>19</v>
      </c>
      <c r="AC18" s="15" t="s">
        <v>20</v>
      </c>
      <c r="AD18" s="72"/>
      <c r="AE18" s="15" t="s">
        <v>16</v>
      </c>
      <c r="AF18" s="15" t="s">
        <v>17</v>
      </c>
      <c r="AG18" s="15" t="s">
        <v>18</v>
      </c>
      <c r="AH18" s="15" t="s">
        <v>19</v>
      </c>
      <c r="AI18" s="15" t="s">
        <v>20</v>
      </c>
      <c r="AJ18" s="15" t="s">
        <v>16</v>
      </c>
      <c r="AK18" s="15" t="s">
        <v>17</v>
      </c>
      <c r="AL18" s="15" t="s">
        <v>18</v>
      </c>
      <c r="AM18" s="15" t="s">
        <v>19</v>
      </c>
      <c r="AN18" s="15" t="s">
        <v>20</v>
      </c>
      <c r="AO18" s="15" t="s">
        <v>16</v>
      </c>
      <c r="AP18" s="15" t="s">
        <v>17</v>
      </c>
      <c r="AQ18" s="15" t="s">
        <v>18</v>
      </c>
      <c r="AR18" s="15" t="s">
        <v>19</v>
      </c>
      <c r="AS18" s="15" t="s">
        <v>20</v>
      </c>
      <c r="AT18" s="15" t="s">
        <v>16</v>
      </c>
      <c r="AU18" s="15" t="s">
        <v>17</v>
      </c>
      <c r="AV18" s="15" t="s">
        <v>18</v>
      </c>
      <c r="AW18" s="15" t="s">
        <v>19</v>
      </c>
      <c r="AX18" s="15" t="s">
        <v>20</v>
      </c>
      <c r="AY18" s="15" t="s">
        <v>16</v>
      </c>
      <c r="AZ18" s="15" t="s">
        <v>17</v>
      </c>
      <c r="BA18" s="15" t="s">
        <v>18</v>
      </c>
      <c r="BB18" s="15" t="s">
        <v>19</v>
      </c>
      <c r="BC18" s="15" t="s">
        <v>20</v>
      </c>
    </row>
    <row r="19" spans="1:94" s="18" customFormat="1" x14ac:dyDescent="0.25">
      <c r="A19" s="16">
        <v>1</v>
      </c>
      <c r="B19" s="17">
        <v>2</v>
      </c>
      <c r="C19" s="17">
        <f>B19+1</f>
        <v>3</v>
      </c>
      <c r="D19" s="17">
        <v>4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7" t="s">
        <v>26</v>
      </c>
      <c r="K19" s="17" t="s">
        <v>27</v>
      </c>
      <c r="L19" s="17" t="s">
        <v>28</v>
      </c>
      <c r="M19" s="17" t="s">
        <v>29</v>
      </c>
      <c r="N19" s="17" t="s">
        <v>30</v>
      </c>
      <c r="O19" s="17" t="s">
        <v>31</v>
      </c>
      <c r="P19" s="17" t="s">
        <v>32</v>
      </c>
      <c r="Q19" s="17" t="s">
        <v>33</v>
      </c>
      <c r="R19" s="17" t="s">
        <v>34</v>
      </c>
      <c r="S19" s="17" t="s">
        <v>35</v>
      </c>
      <c r="T19" s="17" t="s">
        <v>36</v>
      </c>
      <c r="U19" s="17" t="s">
        <v>37</v>
      </c>
      <c r="V19" s="17" t="s">
        <v>38</v>
      </c>
      <c r="W19" s="17" t="s">
        <v>39</v>
      </c>
      <c r="X19" s="17" t="s">
        <v>40</v>
      </c>
      <c r="Y19" s="17" t="s">
        <v>41</v>
      </c>
      <c r="Z19" s="17" t="s">
        <v>42</v>
      </c>
      <c r="AA19" s="17" t="s">
        <v>43</v>
      </c>
      <c r="AB19" s="17" t="s">
        <v>44</v>
      </c>
      <c r="AC19" s="17" t="s">
        <v>45</v>
      </c>
      <c r="AD19" s="17">
        <v>6</v>
      </c>
      <c r="AE19" s="17" t="s">
        <v>46</v>
      </c>
      <c r="AF19" s="17" t="s">
        <v>47</v>
      </c>
      <c r="AG19" s="17" t="s">
        <v>48</v>
      </c>
      <c r="AH19" s="17" t="s">
        <v>49</v>
      </c>
      <c r="AI19" s="17" t="s">
        <v>50</v>
      </c>
      <c r="AJ19" s="17" t="s">
        <v>51</v>
      </c>
      <c r="AK19" s="17" t="s">
        <v>52</v>
      </c>
      <c r="AL19" s="17" t="s">
        <v>53</v>
      </c>
      <c r="AM19" s="17" t="s">
        <v>54</v>
      </c>
      <c r="AN19" s="17" t="s">
        <v>55</v>
      </c>
      <c r="AO19" s="17" t="s">
        <v>56</v>
      </c>
      <c r="AP19" s="17" t="s">
        <v>57</v>
      </c>
      <c r="AQ19" s="17" t="s">
        <v>58</v>
      </c>
      <c r="AR19" s="17" t="s">
        <v>59</v>
      </c>
      <c r="AS19" s="17" t="s">
        <v>60</v>
      </c>
      <c r="AT19" s="17" t="s">
        <v>61</v>
      </c>
      <c r="AU19" s="17" t="s">
        <v>62</v>
      </c>
      <c r="AV19" s="17" t="s">
        <v>63</v>
      </c>
      <c r="AW19" s="17" t="s">
        <v>64</v>
      </c>
      <c r="AX19" s="17" t="s">
        <v>65</v>
      </c>
      <c r="AY19" s="17" t="s">
        <v>66</v>
      </c>
      <c r="AZ19" s="17" t="s">
        <v>67</v>
      </c>
      <c r="BA19" s="17" t="s">
        <v>68</v>
      </c>
      <c r="BB19" s="17" t="s">
        <v>69</v>
      </c>
      <c r="BC19" s="17" t="s">
        <v>70</v>
      </c>
    </row>
    <row r="20" spans="1:94" s="18" customFormat="1" ht="31.5" x14ac:dyDescent="0.25">
      <c r="A20" s="26" t="s">
        <v>72</v>
      </c>
      <c r="B20" s="27" t="s">
        <v>71</v>
      </c>
      <c r="C20" s="28" t="s">
        <v>73</v>
      </c>
      <c r="D20" s="54">
        <v>0</v>
      </c>
      <c r="E20" s="54">
        <f>J20+O20+T20+Y20</f>
        <v>273.74423743400001</v>
      </c>
      <c r="F20" s="54">
        <f t="shared" ref="F20:I20" si="0">K20+P20+U20+Z20</f>
        <v>14.11802524</v>
      </c>
      <c r="G20" s="54">
        <f t="shared" si="0"/>
        <v>153.18656410200003</v>
      </c>
      <c r="H20" s="54">
        <f t="shared" si="0"/>
        <v>95.313949599999987</v>
      </c>
      <c r="I20" s="54">
        <f t="shared" si="0"/>
        <v>11.125698492</v>
      </c>
      <c r="J20" s="63">
        <f>SUM(K20:N20)</f>
        <v>188.10895253200002</v>
      </c>
      <c r="K20" s="54">
        <f t="shared" ref="K20:AC20" si="1">SUM(K21:K26)</f>
        <v>1.989333</v>
      </c>
      <c r="L20" s="54">
        <f t="shared" si="1"/>
        <v>119.53150428000002</v>
      </c>
      <c r="M20" s="54">
        <f t="shared" si="1"/>
        <v>59.124559999999995</v>
      </c>
      <c r="N20" s="54">
        <f t="shared" si="1"/>
        <v>7.4635552520000008</v>
      </c>
      <c r="O20" s="54">
        <f>SUM(P20:S20)</f>
        <v>60.241609539999992</v>
      </c>
      <c r="P20" s="54">
        <f t="shared" ref="P20:S20" si="2">SUM(P21:P26)</f>
        <v>6.4057973799999992</v>
      </c>
      <c r="Q20" s="54">
        <f t="shared" si="2"/>
        <v>26.374118760000002</v>
      </c>
      <c r="R20" s="54">
        <f t="shared" si="2"/>
        <v>25.482082819999995</v>
      </c>
      <c r="S20" s="54">
        <f t="shared" si="2"/>
        <v>1.9796105799999999</v>
      </c>
      <c r="T20" s="54">
        <f>SUM(U20:X20)</f>
        <v>25.393675362</v>
      </c>
      <c r="U20" s="54">
        <f t="shared" ref="U20:X20" si="3">SUM(U21:U26)</f>
        <v>5.7228948600000003</v>
      </c>
      <c r="V20" s="54">
        <f t="shared" si="3"/>
        <v>7.2809410619999992</v>
      </c>
      <c r="W20" s="54">
        <f t="shared" si="3"/>
        <v>10.70730678</v>
      </c>
      <c r="X20" s="54">
        <f t="shared" si="3"/>
        <v>1.6825326599999997</v>
      </c>
      <c r="Y20" s="54">
        <f>SUM(Z20:AC20)</f>
        <v>0</v>
      </c>
      <c r="Z20" s="54">
        <f t="shared" si="1"/>
        <v>0</v>
      </c>
      <c r="AA20" s="54">
        <f t="shared" si="1"/>
        <v>0</v>
      </c>
      <c r="AB20" s="54">
        <f t="shared" si="1"/>
        <v>0</v>
      </c>
      <c r="AC20" s="54">
        <f t="shared" si="1"/>
        <v>0</v>
      </c>
      <c r="AD20" s="54">
        <v>0</v>
      </c>
      <c r="AE20" s="54">
        <f>AJ20+AO20+AT20+AY20</f>
        <v>109.81666565999998</v>
      </c>
      <c r="AF20" s="54">
        <f t="shared" ref="AF20:AI20" si="4">AK20+AP20+AU20+AZ20</f>
        <v>8.1750144200000001</v>
      </c>
      <c r="AG20" s="54">
        <f t="shared" si="4"/>
        <v>44.277268499999998</v>
      </c>
      <c r="AH20" s="54">
        <f t="shared" si="4"/>
        <v>13.615617639999998</v>
      </c>
      <c r="AI20" s="54">
        <f t="shared" si="4"/>
        <v>43.7487651</v>
      </c>
      <c r="AJ20" s="54">
        <f>SUM(AK20:AN20)</f>
        <v>39.030461500000001</v>
      </c>
      <c r="AK20" s="54">
        <f t="shared" ref="AK20:BC20" si="5">SUM(AK21:AK26)</f>
        <v>8.4466369999999999E-2</v>
      </c>
      <c r="AL20" s="54">
        <f t="shared" si="5"/>
        <v>0</v>
      </c>
      <c r="AM20" s="54">
        <f t="shared" si="5"/>
        <v>0</v>
      </c>
      <c r="AN20" s="54">
        <f t="shared" si="5"/>
        <v>38.94599513</v>
      </c>
      <c r="AO20" s="54">
        <f>SUM(AP20:AS20)</f>
        <v>26.047400700000001</v>
      </c>
      <c r="AP20" s="54">
        <f t="shared" si="5"/>
        <v>1.0552230499999999</v>
      </c>
      <c r="AQ20" s="54">
        <f t="shared" si="5"/>
        <v>9.6179938200000006</v>
      </c>
      <c r="AR20" s="54">
        <f t="shared" si="5"/>
        <v>12.472007349999998</v>
      </c>
      <c r="AS20" s="54">
        <f t="shared" si="5"/>
        <v>2.9021764800000023</v>
      </c>
      <c r="AT20" s="54">
        <f>SUM(AU20:AX20)</f>
        <v>44.738803459999993</v>
      </c>
      <c r="AU20" s="54">
        <f t="shared" si="5"/>
        <v>7.0353250000000003</v>
      </c>
      <c r="AV20" s="54">
        <f t="shared" si="5"/>
        <v>34.659274679999996</v>
      </c>
      <c r="AW20" s="54">
        <f t="shared" si="5"/>
        <v>1.14361029</v>
      </c>
      <c r="AX20" s="63">
        <f t="shared" si="5"/>
        <v>1.9005934900000003</v>
      </c>
      <c r="AY20" s="54">
        <f>SUM(AZ20:BC20)</f>
        <v>0</v>
      </c>
      <c r="AZ20" s="54">
        <f t="shared" si="5"/>
        <v>0</v>
      </c>
      <c r="BA20" s="54">
        <f t="shared" si="5"/>
        <v>0</v>
      </c>
      <c r="BB20" s="54">
        <f t="shared" si="5"/>
        <v>0</v>
      </c>
      <c r="BC20" s="54">
        <f t="shared" si="5"/>
        <v>0</v>
      </c>
      <c r="BF20" s="24"/>
    </row>
    <row r="21" spans="1:94" ht="31.5" x14ac:dyDescent="0.25">
      <c r="A21" s="29" t="s">
        <v>74</v>
      </c>
      <c r="B21" s="30" t="s">
        <v>75</v>
      </c>
      <c r="C21" s="31" t="s">
        <v>73</v>
      </c>
      <c r="D21" s="55">
        <v>0</v>
      </c>
      <c r="E21" s="55">
        <f t="shared" ref="E21:E84" si="6">J21+O21+T21+Y21</f>
        <v>6.2024395700000001</v>
      </c>
      <c r="F21" s="55">
        <f t="shared" ref="F21" si="7">K21+P21+U21+Z21</f>
        <v>0</v>
      </c>
      <c r="G21" s="55">
        <f t="shared" ref="G21" si="8">L21+Q21+V21+AA21</f>
        <v>6.2024395700000001</v>
      </c>
      <c r="H21" s="55">
        <f t="shared" ref="H21" si="9">M21+R21+W21+AB21</f>
        <v>0</v>
      </c>
      <c r="I21" s="55">
        <f t="shared" ref="I21" si="10">N21+S21+X21+AC21</f>
        <v>0</v>
      </c>
      <c r="J21" s="55">
        <f t="shared" ref="J21:J84" si="11">SUM(K21:N21)</f>
        <v>6.2024395700000001</v>
      </c>
      <c r="K21" s="55">
        <f t="shared" ref="K21:BC21" si="12">K28</f>
        <v>0</v>
      </c>
      <c r="L21" s="55">
        <f t="shared" si="12"/>
        <v>6.2024395700000001</v>
      </c>
      <c r="M21" s="55">
        <f t="shared" si="12"/>
        <v>0</v>
      </c>
      <c r="N21" s="55">
        <f t="shared" si="12"/>
        <v>0</v>
      </c>
      <c r="O21" s="55">
        <f t="shared" si="12"/>
        <v>0</v>
      </c>
      <c r="P21" s="55">
        <f t="shared" ref="P21:S21" si="13">P28</f>
        <v>0</v>
      </c>
      <c r="Q21" s="55">
        <f t="shared" si="13"/>
        <v>0</v>
      </c>
      <c r="R21" s="55">
        <f t="shared" si="13"/>
        <v>0</v>
      </c>
      <c r="S21" s="55">
        <f t="shared" si="13"/>
        <v>0</v>
      </c>
      <c r="T21" s="55">
        <f t="shared" si="12"/>
        <v>0</v>
      </c>
      <c r="U21" s="55">
        <f t="shared" si="12"/>
        <v>0</v>
      </c>
      <c r="V21" s="55">
        <f t="shared" ref="V21:X21" si="14">V28</f>
        <v>0</v>
      </c>
      <c r="W21" s="55">
        <f t="shared" si="14"/>
        <v>0</v>
      </c>
      <c r="X21" s="55">
        <f t="shared" si="14"/>
        <v>0</v>
      </c>
      <c r="Y21" s="55">
        <f t="shared" si="12"/>
        <v>0</v>
      </c>
      <c r="Z21" s="55">
        <f t="shared" si="12"/>
        <v>0</v>
      </c>
      <c r="AA21" s="55">
        <f t="shared" si="12"/>
        <v>0</v>
      </c>
      <c r="AB21" s="55">
        <f t="shared" si="12"/>
        <v>0</v>
      </c>
      <c r="AC21" s="55">
        <f t="shared" si="12"/>
        <v>0</v>
      </c>
      <c r="AD21" s="55">
        <f t="shared" si="12"/>
        <v>0</v>
      </c>
      <c r="AE21" s="55">
        <f t="shared" si="12"/>
        <v>0</v>
      </c>
      <c r="AF21" s="55">
        <f t="shared" si="12"/>
        <v>0</v>
      </c>
      <c r="AG21" s="55">
        <f t="shared" si="12"/>
        <v>0</v>
      </c>
      <c r="AH21" s="55">
        <f t="shared" si="12"/>
        <v>0</v>
      </c>
      <c r="AI21" s="55">
        <f t="shared" si="12"/>
        <v>0</v>
      </c>
      <c r="AJ21" s="55">
        <f t="shared" ref="AJ21:AJ84" si="15">SUM(AK21:AN21)</f>
        <v>0</v>
      </c>
      <c r="AK21" s="55">
        <f t="shared" si="12"/>
        <v>0</v>
      </c>
      <c r="AL21" s="55">
        <f t="shared" si="12"/>
        <v>0</v>
      </c>
      <c r="AM21" s="55">
        <f t="shared" si="12"/>
        <v>0</v>
      </c>
      <c r="AN21" s="55">
        <f t="shared" si="12"/>
        <v>0</v>
      </c>
      <c r="AO21" s="55">
        <f t="shared" ref="AO21:AO84" si="16">SUM(AP21:AS21)</f>
        <v>0</v>
      </c>
      <c r="AP21" s="55">
        <f t="shared" si="12"/>
        <v>0</v>
      </c>
      <c r="AQ21" s="55">
        <f t="shared" si="12"/>
        <v>0</v>
      </c>
      <c r="AR21" s="55">
        <f t="shared" si="12"/>
        <v>0</v>
      </c>
      <c r="AS21" s="55">
        <f t="shared" si="12"/>
        <v>0</v>
      </c>
      <c r="AT21" s="55">
        <f t="shared" ref="AT21:AT84" si="17">SUM(AU21:AX21)</f>
        <v>0</v>
      </c>
      <c r="AU21" s="55">
        <f t="shared" si="12"/>
        <v>0</v>
      </c>
      <c r="AV21" s="55">
        <f t="shared" si="12"/>
        <v>0</v>
      </c>
      <c r="AW21" s="55">
        <f t="shared" si="12"/>
        <v>0</v>
      </c>
      <c r="AX21" s="55">
        <f t="shared" si="12"/>
        <v>0</v>
      </c>
      <c r="AY21" s="55">
        <f t="shared" si="12"/>
        <v>0</v>
      </c>
      <c r="AZ21" s="55">
        <f t="shared" si="12"/>
        <v>0</v>
      </c>
      <c r="BA21" s="55">
        <f t="shared" si="12"/>
        <v>0</v>
      </c>
      <c r="BB21" s="55">
        <f t="shared" si="12"/>
        <v>0</v>
      </c>
      <c r="BC21" s="55">
        <f t="shared" si="12"/>
        <v>0</v>
      </c>
      <c r="BD21" s="18"/>
      <c r="BF21" s="24"/>
    </row>
    <row r="22" spans="1:94" ht="31.5" x14ac:dyDescent="0.25">
      <c r="A22" s="29" t="s">
        <v>76</v>
      </c>
      <c r="B22" s="30" t="s">
        <v>77</v>
      </c>
      <c r="C22" s="31" t="s">
        <v>73</v>
      </c>
      <c r="D22" s="55">
        <v>0</v>
      </c>
      <c r="E22" s="55">
        <f t="shared" si="6"/>
        <v>239.56967040323386</v>
      </c>
      <c r="F22" s="55">
        <f t="shared" ref="F22:BC22" si="18">F53</f>
        <v>28.236050479999996</v>
      </c>
      <c r="G22" s="55">
        <f t="shared" si="18"/>
        <v>249.6454244040001</v>
      </c>
      <c r="H22" s="55">
        <f t="shared" si="18"/>
        <v>187.84886532000002</v>
      </c>
      <c r="I22" s="55">
        <f t="shared" si="18"/>
        <v>13.409000602467636</v>
      </c>
      <c r="J22" s="55">
        <f t="shared" si="11"/>
        <v>171.7924764851553</v>
      </c>
      <c r="K22" s="55">
        <f t="shared" si="18"/>
        <v>1.989333</v>
      </c>
      <c r="L22" s="55">
        <f t="shared" si="18"/>
        <v>107.56234263000003</v>
      </c>
      <c r="M22" s="55">
        <f t="shared" si="18"/>
        <v>59.124559999999995</v>
      </c>
      <c r="N22" s="55">
        <f t="shared" si="18"/>
        <v>3.1162408551552625</v>
      </c>
      <c r="O22" s="55">
        <f t="shared" si="18"/>
        <v>48.36700437714498</v>
      </c>
      <c r="P22" s="55">
        <f t="shared" ref="P22:S22" si="19">P53</f>
        <v>6.4057973799999992</v>
      </c>
      <c r="Q22" s="55">
        <f t="shared" si="19"/>
        <v>14.541269</v>
      </c>
      <c r="R22" s="55">
        <f t="shared" si="19"/>
        <v>25.482082819999995</v>
      </c>
      <c r="S22" s="55">
        <f t="shared" si="19"/>
        <v>1.9378551771449866</v>
      </c>
      <c r="T22" s="55">
        <f t="shared" si="18"/>
        <v>19.410189540933565</v>
      </c>
      <c r="U22" s="55">
        <f t="shared" si="18"/>
        <v>5.7228948600000003</v>
      </c>
      <c r="V22" s="55">
        <f t="shared" ref="V22:X22" si="20">V53</f>
        <v>2.7191005719999994</v>
      </c>
      <c r="W22" s="55">
        <f t="shared" si="20"/>
        <v>9.3177898399999997</v>
      </c>
      <c r="X22" s="55">
        <f t="shared" si="20"/>
        <v>1.6504042689335685</v>
      </c>
      <c r="Y22" s="55">
        <f t="shared" si="18"/>
        <v>0</v>
      </c>
      <c r="Z22" s="55">
        <f t="shared" si="18"/>
        <v>0</v>
      </c>
      <c r="AA22" s="55">
        <f t="shared" si="18"/>
        <v>0</v>
      </c>
      <c r="AB22" s="55">
        <f t="shared" si="18"/>
        <v>0</v>
      </c>
      <c r="AC22" s="55">
        <f t="shared" si="18"/>
        <v>0</v>
      </c>
      <c r="AD22" s="55">
        <f t="shared" si="18"/>
        <v>0</v>
      </c>
      <c r="AE22" s="55">
        <f t="shared" si="18"/>
        <v>101.3921989</v>
      </c>
      <c r="AF22" s="55">
        <f t="shared" si="18"/>
        <v>8.1750144200000001</v>
      </c>
      <c r="AG22" s="55">
        <f t="shared" si="18"/>
        <v>35.990550709999994</v>
      </c>
      <c r="AH22" s="55">
        <f t="shared" si="18"/>
        <v>13.600339069999999</v>
      </c>
      <c r="AI22" s="55">
        <f t="shared" si="18"/>
        <v>43.626294700000003</v>
      </c>
      <c r="AJ22" s="55">
        <f t="shared" si="15"/>
        <v>38.979721940000005</v>
      </c>
      <c r="AK22" s="55">
        <f t="shared" si="18"/>
        <v>8.4466369999999999E-2</v>
      </c>
      <c r="AL22" s="55">
        <f t="shared" si="18"/>
        <v>0</v>
      </c>
      <c r="AM22" s="55">
        <f t="shared" si="18"/>
        <v>0</v>
      </c>
      <c r="AN22" s="55">
        <f t="shared" si="18"/>
        <v>38.895255570000003</v>
      </c>
      <c r="AO22" s="55">
        <f t="shared" si="16"/>
        <v>24.927624650000002</v>
      </c>
      <c r="AP22" s="55">
        <f t="shared" si="18"/>
        <v>1.0552230499999999</v>
      </c>
      <c r="AQ22" s="55">
        <f t="shared" si="18"/>
        <v>8.5347019500000005</v>
      </c>
      <c r="AR22" s="55">
        <f t="shared" si="18"/>
        <v>12.472007349999998</v>
      </c>
      <c r="AS22" s="55">
        <f t="shared" si="18"/>
        <v>2.8656923000000023</v>
      </c>
      <c r="AT22" s="55">
        <f t="shared" si="17"/>
        <v>37.484852309999994</v>
      </c>
      <c r="AU22" s="55">
        <f t="shared" si="18"/>
        <v>7.0353250000000003</v>
      </c>
      <c r="AV22" s="55">
        <f t="shared" si="18"/>
        <v>27.455848759999995</v>
      </c>
      <c r="AW22" s="55">
        <f t="shared" si="18"/>
        <v>1.12833172</v>
      </c>
      <c r="AX22" s="55">
        <f t="shared" si="18"/>
        <v>1.8653468300000002</v>
      </c>
      <c r="AY22" s="55">
        <f t="shared" si="18"/>
        <v>0</v>
      </c>
      <c r="AZ22" s="55">
        <f t="shared" si="18"/>
        <v>0</v>
      </c>
      <c r="BA22" s="55">
        <f t="shared" si="18"/>
        <v>0</v>
      </c>
      <c r="BB22" s="55">
        <f t="shared" si="18"/>
        <v>0</v>
      </c>
      <c r="BC22" s="55">
        <f t="shared" si="18"/>
        <v>0</v>
      </c>
      <c r="BD22" s="18"/>
      <c r="BF22" s="24"/>
    </row>
    <row r="23" spans="1:94" ht="78.75" x14ac:dyDescent="0.25">
      <c r="A23" s="29" t="s">
        <v>78</v>
      </c>
      <c r="B23" s="30" t="s">
        <v>79</v>
      </c>
      <c r="C23" s="31" t="s">
        <v>73</v>
      </c>
      <c r="D23" s="55">
        <v>0</v>
      </c>
      <c r="E23" s="55">
        <f t="shared" si="6"/>
        <v>0</v>
      </c>
      <c r="F23" s="55">
        <f t="shared" ref="F23:BC23" si="21">F97</f>
        <v>0</v>
      </c>
      <c r="G23" s="55">
        <f t="shared" si="21"/>
        <v>0</v>
      </c>
      <c r="H23" s="55">
        <f t="shared" si="21"/>
        <v>0</v>
      </c>
      <c r="I23" s="55">
        <f t="shared" si="21"/>
        <v>0</v>
      </c>
      <c r="J23" s="55">
        <f t="shared" si="11"/>
        <v>0</v>
      </c>
      <c r="K23" s="55">
        <f t="shared" si="21"/>
        <v>0</v>
      </c>
      <c r="L23" s="55">
        <f t="shared" si="21"/>
        <v>0</v>
      </c>
      <c r="M23" s="55">
        <f t="shared" si="21"/>
        <v>0</v>
      </c>
      <c r="N23" s="55">
        <f t="shared" si="21"/>
        <v>0</v>
      </c>
      <c r="O23" s="55">
        <f t="shared" si="21"/>
        <v>0</v>
      </c>
      <c r="P23" s="55">
        <f t="shared" ref="P23:S23" si="22">P97</f>
        <v>0</v>
      </c>
      <c r="Q23" s="55">
        <f t="shared" si="22"/>
        <v>0</v>
      </c>
      <c r="R23" s="55">
        <f t="shared" si="22"/>
        <v>0</v>
      </c>
      <c r="S23" s="55">
        <f t="shared" si="22"/>
        <v>0</v>
      </c>
      <c r="T23" s="55">
        <f t="shared" si="21"/>
        <v>0</v>
      </c>
      <c r="U23" s="55">
        <f t="shared" si="21"/>
        <v>0</v>
      </c>
      <c r="V23" s="55">
        <f t="shared" ref="V23:X23" si="23">V97</f>
        <v>0</v>
      </c>
      <c r="W23" s="55">
        <f t="shared" si="23"/>
        <v>0</v>
      </c>
      <c r="X23" s="55">
        <f t="shared" si="23"/>
        <v>0</v>
      </c>
      <c r="Y23" s="55">
        <f t="shared" si="21"/>
        <v>0</v>
      </c>
      <c r="Z23" s="55">
        <f t="shared" si="21"/>
        <v>0</v>
      </c>
      <c r="AA23" s="55">
        <f t="shared" si="21"/>
        <v>0</v>
      </c>
      <c r="AB23" s="55">
        <f t="shared" si="21"/>
        <v>0</v>
      </c>
      <c r="AC23" s="55">
        <f t="shared" si="21"/>
        <v>0</v>
      </c>
      <c r="AD23" s="55">
        <f t="shared" si="21"/>
        <v>0</v>
      </c>
      <c r="AE23" s="55">
        <f t="shared" si="21"/>
        <v>0</v>
      </c>
      <c r="AF23" s="55">
        <f t="shared" si="21"/>
        <v>0</v>
      </c>
      <c r="AG23" s="55">
        <f t="shared" si="21"/>
        <v>0</v>
      </c>
      <c r="AH23" s="55">
        <f t="shared" si="21"/>
        <v>0</v>
      </c>
      <c r="AI23" s="55">
        <f t="shared" si="21"/>
        <v>0</v>
      </c>
      <c r="AJ23" s="55">
        <f t="shared" si="15"/>
        <v>0</v>
      </c>
      <c r="AK23" s="55">
        <f t="shared" si="21"/>
        <v>0</v>
      </c>
      <c r="AL23" s="55">
        <f t="shared" si="21"/>
        <v>0</v>
      </c>
      <c r="AM23" s="55">
        <f t="shared" si="21"/>
        <v>0</v>
      </c>
      <c r="AN23" s="55">
        <f t="shared" si="21"/>
        <v>0</v>
      </c>
      <c r="AO23" s="55">
        <f t="shared" si="16"/>
        <v>0</v>
      </c>
      <c r="AP23" s="55">
        <f t="shared" si="21"/>
        <v>0</v>
      </c>
      <c r="AQ23" s="55">
        <f t="shared" si="21"/>
        <v>0</v>
      </c>
      <c r="AR23" s="55">
        <f t="shared" si="21"/>
        <v>0</v>
      </c>
      <c r="AS23" s="55">
        <f t="shared" si="21"/>
        <v>0</v>
      </c>
      <c r="AT23" s="55">
        <f t="shared" si="17"/>
        <v>0</v>
      </c>
      <c r="AU23" s="55">
        <f t="shared" si="21"/>
        <v>0</v>
      </c>
      <c r="AV23" s="55">
        <f t="shared" si="21"/>
        <v>0</v>
      </c>
      <c r="AW23" s="55">
        <f t="shared" si="21"/>
        <v>0</v>
      </c>
      <c r="AX23" s="55">
        <f t="shared" si="21"/>
        <v>0</v>
      </c>
      <c r="AY23" s="55">
        <f t="shared" si="21"/>
        <v>0</v>
      </c>
      <c r="AZ23" s="55">
        <f t="shared" si="21"/>
        <v>0</v>
      </c>
      <c r="BA23" s="55">
        <f t="shared" si="21"/>
        <v>0</v>
      </c>
      <c r="BB23" s="55">
        <f t="shared" si="21"/>
        <v>0</v>
      </c>
      <c r="BC23" s="55">
        <f t="shared" si="21"/>
        <v>0</v>
      </c>
      <c r="BD23" s="18"/>
      <c r="BF23" s="24"/>
    </row>
    <row r="24" spans="1:94" ht="47.25" x14ac:dyDescent="0.25">
      <c r="A24" s="29" t="s">
        <v>80</v>
      </c>
      <c r="B24" s="30" t="s">
        <v>81</v>
      </c>
      <c r="C24" s="31" t="s">
        <v>73</v>
      </c>
      <c r="D24" s="55">
        <v>0</v>
      </c>
      <c r="E24" s="55">
        <f t="shared" si="6"/>
        <v>0</v>
      </c>
      <c r="F24" s="55">
        <f t="shared" ref="F24:BC26" si="24">F100</f>
        <v>0</v>
      </c>
      <c r="G24" s="55">
        <f t="shared" si="24"/>
        <v>0</v>
      </c>
      <c r="H24" s="55">
        <f t="shared" si="24"/>
        <v>0</v>
      </c>
      <c r="I24" s="55">
        <f t="shared" si="24"/>
        <v>0</v>
      </c>
      <c r="J24" s="55">
        <f t="shared" si="11"/>
        <v>0</v>
      </c>
      <c r="K24" s="55">
        <f t="shared" si="24"/>
        <v>0</v>
      </c>
      <c r="L24" s="55">
        <f t="shared" si="24"/>
        <v>0</v>
      </c>
      <c r="M24" s="55">
        <f t="shared" si="24"/>
        <v>0</v>
      </c>
      <c r="N24" s="55">
        <f t="shared" si="24"/>
        <v>0</v>
      </c>
      <c r="O24" s="55">
        <f t="shared" si="24"/>
        <v>0</v>
      </c>
      <c r="P24" s="55">
        <f t="shared" ref="P24:S24" si="25">P100</f>
        <v>0</v>
      </c>
      <c r="Q24" s="55">
        <f t="shared" si="25"/>
        <v>0</v>
      </c>
      <c r="R24" s="55">
        <f t="shared" si="25"/>
        <v>0</v>
      </c>
      <c r="S24" s="55">
        <f t="shared" si="25"/>
        <v>0</v>
      </c>
      <c r="T24" s="55">
        <f t="shared" si="24"/>
        <v>0</v>
      </c>
      <c r="U24" s="55">
        <f t="shared" si="24"/>
        <v>0</v>
      </c>
      <c r="V24" s="55">
        <f t="shared" ref="V24:X24" si="26">V100</f>
        <v>0</v>
      </c>
      <c r="W24" s="55">
        <f t="shared" si="26"/>
        <v>0</v>
      </c>
      <c r="X24" s="55">
        <f t="shared" si="26"/>
        <v>0</v>
      </c>
      <c r="Y24" s="55">
        <f t="shared" si="24"/>
        <v>0</v>
      </c>
      <c r="Z24" s="55">
        <f t="shared" si="24"/>
        <v>0</v>
      </c>
      <c r="AA24" s="55">
        <f t="shared" si="24"/>
        <v>0</v>
      </c>
      <c r="AB24" s="55">
        <f t="shared" si="24"/>
        <v>0</v>
      </c>
      <c r="AC24" s="55">
        <f t="shared" si="24"/>
        <v>0</v>
      </c>
      <c r="AD24" s="55">
        <f t="shared" si="24"/>
        <v>0</v>
      </c>
      <c r="AE24" s="55">
        <f t="shared" si="24"/>
        <v>0</v>
      </c>
      <c r="AF24" s="55">
        <f t="shared" si="24"/>
        <v>0</v>
      </c>
      <c r="AG24" s="55">
        <f t="shared" si="24"/>
        <v>0</v>
      </c>
      <c r="AH24" s="55">
        <f t="shared" si="24"/>
        <v>0</v>
      </c>
      <c r="AI24" s="55">
        <f t="shared" si="24"/>
        <v>0</v>
      </c>
      <c r="AJ24" s="55">
        <f t="shared" si="15"/>
        <v>0</v>
      </c>
      <c r="AK24" s="55">
        <f t="shared" si="24"/>
        <v>0</v>
      </c>
      <c r="AL24" s="55">
        <f t="shared" si="24"/>
        <v>0</v>
      </c>
      <c r="AM24" s="55">
        <f t="shared" si="24"/>
        <v>0</v>
      </c>
      <c r="AN24" s="55">
        <f t="shared" si="24"/>
        <v>0</v>
      </c>
      <c r="AO24" s="55">
        <f t="shared" si="16"/>
        <v>0</v>
      </c>
      <c r="AP24" s="55">
        <f t="shared" si="24"/>
        <v>0</v>
      </c>
      <c r="AQ24" s="55">
        <f t="shared" si="24"/>
        <v>0</v>
      </c>
      <c r="AR24" s="55">
        <f t="shared" si="24"/>
        <v>0</v>
      </c>
      <c r="AS24" s="55">
        <f t="shared" si="24"/>
        <v>0</v>
      </c>
      <c r="AT24" s="55">
        <f t="shared" si="17"/>
        <v>0</v>
      </c>
      <c r="AU24" s="55">
        <f t="shared" si="24"/>
        <v>0</v>
      </c>
      <c r="AV24" s="55">
        <f t="shared" si="24"/>
        <v>0</v>
      </c>
      <c r="AW24" s="55">
        <f t="shared" si="24"/>
        <v>0</v>
      </c>
      <c r="AX24" s="55">
        <f t="shared" si="24"/>
        <v>0</v>
      </c>
      <c r="AY24" s="55">
        <f t="shared" si="24"/>
        <v>0</v>
      </c>
      <c r="AZ24" s="55">
        <f t="shared" si="24"/>
        <v>0</v>
      </c>
      <c r="BA24" s="55">
        <f t="shared" si="24"/>
        <v>0</v>
      </c>
      <c r="BB24" s="55">
        <f t="shared" si="24"/>
        <v>0</v>
      </c>
      <c r="BC24" s="55">
        <f t="shared" si="24"/>
        <v>0</v>
      </c>
      <c r="BD24" s="18"/>
      <c r="BF24" s="24"/>
    </row>
    <row r="25" spans="1:94" ht="47.25" x14ac:dyDescent="0.25">
      <c r="A25" s="29" t="s">
        <v>82</v>
      </c>
      <c r="B25" s="30" t="s">
        <v>83</v>
      </c>
      <c r="C25" s="31" t="s">
        <v>73</v>
      </c>
      <c r="D25" s="55">
        <v>0</v>
      </c>
      <c r="E25" s="55">
        <f t="shared" si="6"/>
        <v>0</v>
      </c>
      <c r="F25" s="55">
        <f t="shared" ref="F25:BC25" si="27">F101</f>
        <v>0</v>
      </c>
      <c r="G25" s="55">
        <f t="shared" si="27"/>
        <v>0</v>
      </c>
      <c r="H25" s="55">
        <f t="shared" si="27"/>
        <v>0</v>
      </c>
      <c r="I25" s="55">
        <f t="shared" si="27"/>
        <v>0</v>
      </c>
      <c r="J25" s="55">
        <f t="shared" si="11"/>
        <v>0</v>
      </c>
      <c r="K25" s="55">
        <f t="shared" si="27"/>
        <v>0</v>
      </c>
      <c r="L25" s="55">
        <f t="shared" si="27"/>
        <v>0</v>
      </c>
      <c r="M25" s="55">
        <f t="shared" si="27"/>
        <v>0</v>
      </c>
      <c r="N25" s="55">
        <f t="shared" si="27"/>
        <v>0</v>
      </c>
      <c r="O25" s="55">
        <f t="shared" si="27"/>
        <v>0</v>
      </c>
      <c r="P25" s="55">
        <f t="shared" si="27"/>
        <v>0</v>
      </c>
      <c r="Q25" s="55">
        <f t="shared" ref="Q25:S25" si="28">Q101</f>
        <v>0</v>
      </c>
      <c r="R25" s="55">
        <f t="shared" si="28"/>
        <v>0</v>
      </c>
      <c r="S25" s="55">
        <f t="shared" si="28"/>
        <v>0</v>
      </c>
      <c r="T25" s="55">
        <f t="shared" si="27"/>
        <v>0</v>
      </c>
      <c r="U25" s="55">
        <f t="shared" si="24"/>
        <v>0</v>
      </c>
      <c r="V25" s="55">
        <f t="shared" ref="V25:X25" si="29">V101</f>
        <v>0</v>
      </c>
      <c r="W25" s="55">
        <f t="shared" si="29"/>
        <v>0</v>
      </c>
      <c r="X25" s="55">
        <f t="shared" si="29"/>
        <v>0</v>
      </c>
      <c r="Y25" s="55">
        <f t="shared" si="27"/>
        <v>0</v>
      </c>
      <c r="Z25" s="55">
        <f t="shared" si="27"/>
        <v>0</v>
      </c>
      <c r="AA25" s="55">
        <f t="shared" si="27"/>
        <v>0</v>
      </c>
      <c r="AB25" s="55">
        <f t="shared" si="27"/>
        <v>0</v>
      </c>
      <c r="AC25" s="55">
        <f t="shared" si="27"/>
        <v>0</v>
      </c>
      <c r="AD25" s="55">
        <f t="shared" si="27"/>
        <v>0</v>
      </c>
      <c r="AE25" s="55">
        <f t="shared" si="27"/>
        <v>0</v>
      </c>
      <c r="AF25" s="55">
        <f t="shared" si="27"/>
        <v>0</v>
      </c>
      <c r="AG25" s="55">
        <f t="shared" si="27"/>
        <v>0</v>
      </c>
      <c r="AH25" s="55">
        <f t="shared" si="27"/>
        <v>0</v>
      </c>
      <c r="AI25" s="55">
        <f t="shared" si="27"/>
        <v>0</v>
      </c>
      <c r="AJ25" s="55">
        <f t="shared" si="15"/>
        <v>0</v>
      </c>
      <c r="AK25" s="55">
        <f t="shared" si="27"/>
        <v>0</v>
      </c>
      <c r="AL25" s="55">
        <f t="shared" si="27"/>
        <v>0</v>
      </c>
      <c r="AM25" s="55">
        <f t="shared" si="27"/>
        <v>0</v>
      </c>
      <c r="AN25" s="55">
        <f t="shared" si="27"/>
        <v>0</v>
      </c>
      <c r="AO25" s="55">
        <f t="shared" si="16"/>
        <v>0</v>
      </c>
      <c r="AP25" s="55">
        <f t="shared" si="27"/>
        <v>0</v>
      </c>
      <c r="AQ25" s="55">
        <f t="shared" si="27"/>
        <v>0</v>
      </c>
      <c r="AR25" s="55">
        <f t="shared" si="27"/>
        <v>0</v>
      </c>
      <c r="AS25" s="55">
        <f t="shared" si="27"/>
        <v>0</v>
      </c>
      <c r="AT25" s="55">
        <f t="shared" si="17"/>
        <v>0</v>
      </c>
      <c r="AU25" s="55">
        <f t="shared" si="27"/>
        <v>0</v>
      </c>
      <c r="AV25" s="55">
        <f t="shared" si="27"/>
        <v>0</v>
      </c>
      <c r="AW25" s="55">
        <f t="shared" si="27"/>
        <v>0</v>
      </c>
      <c r="AX25" s="55">
        <f t="shared" si="27"/>
        <v>0</v>
      </c>
      <c r="AY25" s="55">
        <f t="shared" si="27"/>
        <v>0</v>
      </c>
      <c r="AZ25" s="55">
        <f t="shared" si="27"/>
        <v>0</v>
      </c>
      <c r="BA25" s="55">
        <f t="shared" si="27"/>
        <v>0</v>
      </c>
      <c r="BB25" s="55">
        <f t="shared" si="27"/>
        <v>0</v>
      </c>
      <c r="BC25" s="55">
        <f t="shared" si="27"/>
        <v>0</v>
      </c>
      <c r="BD25" s="18"/>
      <c r="BF25" s="24"/>
    </row>
    <row r="26" spans="1:94" ht="31.5" x14ac:dyDescent="0.25">
      <c r="A26" s="29" t="s">
        <v>84</v>
      </c>
      <c r="B26" s="30" t="s">
        <v>85</v>
      </c>
      <c r="C26" s="31" t="s">
        <v>73</v>
      </c>
      <c r="D26" s="55">
        <v>0</v>
      </c>
      <c r="E26" s="55">
        <f t="shared" si="6"/>
        <v>27.972127460766185</v>
      </c>
      <c r="F26" s="55">
        <f t="shared" ref="F26:BC26" si="30">F102</f>
        <v>0</v>
      </c>
      <c r="G26" s="55">
        <f t="shared" si="30"/>
        <v>22.161412329999997</v>
      </c>
      <c r="H26" s="55">
        <f t="shared" si="30"/>
        <v>1.38951694</v>
      </c>
      <c r="I26" s="55">
        <f t="shared" si="30"/>
        <v>4.4211981907661828</v>
      </c>
      <c r="J26" s="55">
        <f t="shared" si="11"/>
        <v>10.114036476844738</v>
      </c>
      <c r="K26" s="55">
        <f t="shared" si="30"/>
        <v>0</v>
      </c>
      <c r="L26" s="55">
        <f t="shared" si="30"/>
        <v>5.7667220800000001</v>
      </c>
      <c r="M26" s="55">
        <f t="shared" si="30"/>
        <v>0</v>
      </c>
      <c r="N26" s="55">
        <f t="shared" si="30"/>
        <v>4.3473143968447383</v>
      </c>
      <c r="O26" s="55">
        <f t="shared" si="30"/>
        <v>11.874605162855016</v>
      </c>
      <c r="P26" s="55">
        <f t="shared" si="30"/>
        <v>0</v>
      </c>
      <c r="Q26" s="55">
        <f t="shared" ref="Q26:S26" si="31">Q102</f>
        <v>11.832849760000002</v>
      </c>
      <c r="R26" s="55">
        <f t="shared" si="31"/>
        <v>0</v>
      </c>
      <c r="S26" s="55">
        <f t="shared" si="31"/>
        <v>4.17554028550133E-2</v>
      </c>
      <c r="T26" s="55">
        <f t="shared" si="30"/>
        <v>5.9834858210664308</v>
      </c>
      <c r="U26" s="55">
        <f t="shared" si="24"/>
        <v>0</v>
      </c>
      <c r="V26" s="55">
        <f t="shared" ref="V26:X26" si="32">V102</f>
        <v>4.5618404899999998</v>
      </c>
      <c r="W26" s="55">
        <f t="shared" si="32"/>
        <v>1.38951694</v>
      </c>
      <c r="X26" s="55">
        <f t="shared" si="32"/>
        <v>3.2128391066431242E-2</v>
      </c>
      <c r="Y26" s="55">
        <f t="shared" si="30"/>
        <v>0</v>
      </c>
      <c r="Z26" s="55">
        <f t="shared" si="30"/>
        <v>0</v>
      </c>
      <c r="AA26" s="55">
        <f t="shared" si="30"/>
        <v>0</v>
      </c>
      <c r="AB26" s="55">
        <f t="shared" si="30"/>
        <v>0</v>
      </c>
      <c r="AC26" s="55">
        <f t="shared" si="30"/>
        <v>0</v>
      </c>
      <c r="AD26" s="55">
        <f t="shared" si="30"/>
        <v>0</v>
      </c>
      <c r="AE26" s="55">
        <f t="shared" si="30"/>
        <v>8.4244667599999996</v>
      </c>
      <c r="AF26" s="55">
        <f t="shared" si="30"/>
        <v>0</v>
      </c>
      <c r="AG26" s="55">
        <f t="shared" si="30"/>
        <v>8.2867177900000009</v>
      </c>
      <c r="AH26" s="55">
        <f t="shared" si="30"/>
        <v>1.527857E-2</v>
      </c>
      <c r="AI26" s="55">
        <f t="shared" si="30"/>
        <v>0.12247040000000001</v>
      </c>
      <c r="AJ26" s="55">
        <f t="shared" si="15"/>
        <v>5.0739560000000003E-2</v>
      </c>
      <c r="AK26" s="55">
        <f t="shared" si="30"/>
        <v>0</v>
      </c>
      <c r="AL26" s="55">
        <f t="shared" si="30"/>
        <v>0</v>
      </c>
      <c r="AM26" s="55">
        <f t="shared" si="30"/>
        <v>0</v>
      </c>
      <c r="AN26" s="55">
        <f t="shared" si="30"/>
        <v>5.0739560000000003E-2</v>
      </c>
      <c r="AO26" s="55">
        <f t="shared" si="16"/>
        <v>1.11977605</v>
      </c>
      <c r="AP26" s="55">
        <f t="shared" si="30"/>
        <v>0</v>
      </c>
      <c r="AQ26" s="55">
        <f t="shared" si="30"/>
        <v>1.08329187</v>
      </c>
      <c r="AR26" s="55">
        <f t="shared" si="30"/>
        <v>0</v>
      </c>
      <c r="AS26" s="55">
        <f t="shared" si="30"/>
        <v>3.6484180000000005E-2</v>
      </c>
      <c r="AT26" s="55">
        <f t="shared" si="17"/>
        <v>7.2539511500000016</v>
      </c>
      <c r="AU26" s="55">
        <f t="shared" si="30"/>
        <v>0</v>
      </c>
      <c r="AV26" s="55">
        <f t="shared" si="30"/>
        <v>7.2034259200000008</v>
      </c>
      <c r="AW26" s="55">
        <f t="shared" si="30"/>
        <v>1.527857E-2</v>
      </c>
      <c r="AX26" s="55">
        <f t="shared" si="30"/>
        <v>3.5246659999999999E-2</v>
      </c>
      <c r="AY26" s="55">
        <f t="shared" si="30"/>
        <v>0</v>
      </c>
      <c r="AZ26" s="55">
        <f t="shared" si="30"/>
        <v>0</v>
      </c>
      <c r="BA26" s="55">
        <f t="shared" si="30"/>
        <v>0</v>
      </c>
      <c r="BB26" s="55">
        <f t="shared" si="30"/>
        <v>0</v>
      </c>
      <c r="BC26" s="55">
        <f t="shared" si="30"/>
        <v>0</v>
      </c>
      <c r="BD26" s="18"/>
      <c r="BF26" s="24"/>
    </row>
    <row r="27" spans="1:94" x14ac:dyDescent="0.25">
      <c r="A27" s="32" t="s">
        <v>86</v>
      </c>
      <c r="B27" s="33" t="s">
        <v>87</v>
      </c>
      <c r="C27" s="34" t="s">
        <v>73</v>
      </c>
      <c r="D27" s="56">
        <v>0</v>
      </c>
      <c r="E27" s="56">
        <f t="shared" si="6"/>
        <v>0</v>
      </c>
      <c r="F27" s="56">
        <v>0</v>
      </c>
      <c r="G27" s="56">
        <v>0</v>
      </c>
      <c r="H27" s="56">
        <v>0</v>
      </c>
      <c r="I27" s="56">
        <v>0</v>
      </c>
      <c r="J27" s="56">
        <f t="shared" si="11"/>
        <v>0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f t="shared" si="15"/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f t="shared" si="16"/>
        <v>0</v>
      </c>
      <c r="AP27" s="56">
        <v>0</v>
      </c>
      <c r="AQ27" s="56">
        <v>0</v>
      </c>
      <c r="AR27" s="56">
        <v>0</v>
      </c>
      <c r="AS27" s="56">
        <v>0</v>
      </c>
      <c r="AT27" s="56">
        <f t="shared" si="17"/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0</v>
      </c>
      <c r="BD27" s="18"/>
    </row>
    <row r="28" spans="1:94" ht="31.5" x14ac:dyDescent="0.25">
      <c r="A28" s="35" t="s">
        <v>88</v>
      </c>
      <c r="B28" s="36" t="s">
        <v>89</v>
      </c>
      <c r="C28" s="37" t="s">
        <v>73</v>
      </c>
      <c r="D28" s="57">
        <v>0</v>
      </c>
      <c r="E28" s="57">
        <f t="shared" si="6"/>
        <v>6.2024395700000001</v>
      </c>
      <c r="F28" s="57">
        <f t="shared" ref="F28:BC28" si="33">F29+F33+F36+F46+F47</f>
        <v>0</v>
      </c>
      <c r="G28" s="57">
        <f t="shared" si="33"/>
        <v>6.2024395700000001</v>
      </c>
      <c r="H28" s="57">
        <f t="shared" si="33"/>
        <v>0</v>
      </c>
      <c r="I28" s="57">
        <f t="shared" si="33"/>
        <v>0</v>
      </c>
      <c r="J28" s="57">
        <f t="shared" si="11"/>
        <v>6.2024395700000001</v>
      </c>
      <c r="K28" s="57">
        <f t="shared" si="33"/>
        <v>0</v>
      </c>
      <c r="L28" s="57">
        <f t="shared" si="33"/>
        <v>6.2024395700000001</v>
      </c>
      <c r="M28" s="57">
        <f t="shared" si="33"/>
        <v>0</v>
      </c>
      <c r="N28" s="57">
        <f t="shared" si="33"/>
        <v>0</v>
      </c>
      <c r="O28" s="57">
        <f t="shared" si="33"/>
        <v>0</v>
      </c>
      <c r="P28" s="57">
        <f t="shared" ref="P28:S28" si="34">P29+P33+P36+P45</f>
        <v>0</v>
      </c>
      <c r="Q28" s="57">
        <f t="shared" si="34"/>
        <v>0</v>
      </c>
      <c r="R28" s="57">
        <f t="shared" si="34"/>
        <v>0</v>
      </c>
      <c r="S28" s="57">
        <f t="shared" si="34"/>
        <v>0</v>
      </c>
      <c r="T28" s="57">
        <f t="shared" si="33"/>
        <v>0</v>
      </c>
      <c r="U28" s="57">
        <f t="shared" ref="U28:X28" si="35">U29+U33+U36+U45</f>
        <v>0</v>
      </c>
      <c r="V28" s="57">
        <f t="shared" si="35"/>
        <v>0</v>
      </c>
      <c r="W28" s="57">
        <f t="shared" si="35"/>
        <v>0</v>
      </c>
      <c r="X28" s="57">
        <f t="shared" si="35"/>
        <v>0</v>
      </c>
      <c r="Y28" s="57">
        <f t="shared" si="33"/>
        <v>0</v>
      </c>
      <c r="Z28" s="57">
        <f t="shared" si="33"/>
        <v>0</v>
      </c>
      <c r="AA28" s="57">
        <f t="shared" si="33"/>
        <v>0</v>
      </c>
      <c r="AB28" s="57">
        <f t="shared" si="33"/>
        <v>0</v>
      </c>
      <c r="AC28" s="57">
        <f t="shared" si="33"/>
        <v>0</v>
      </c>
      <c r="AD28" s="57">
        <f t="shared" si="33"/>
        <v>0</v>
      </c>
      <c r="AE28" s="57">
        <f t="shared" si="33"/>
        <v>0</v>
      </c>
      <c r="AF28" s="57">
        <f t="shared" si="33"/>
        <v>0</v>
      </c>
      <c r="AG28" s="57">
        <f t="shared" si="33"/>
        <v>0</v>
      </c>
      <c r="AH28" s="57">
        <f t="shared" si="33"/>
        <v>0</v>
      </c>
      <c r="AI28" s="57">
        <f t="shared" si="33"/>
        <v>0</v>
      </c>
      <c r="AJ28" s="57">
        <f t="shared" si="15"/>
        <v>0</v>
      </c>
      <c r="AK28" s="57">
        <f t="shared" si="33"/>
        <v>0</v>
      </c>
      <c r="AL28" s="57">
        <f t="shared" si="33"/>
        <v>0</v>
      </c>
      <c r="AM28" s="57">
        <f t="shared" si="33"/>
        <v>0</v>
      </c>
      <c r="AN28" s="57">
        <f t="shared" si="33"/>
        <v>0</v>
      </c>
      <c r="AO28" s="57">
        <f t="shared" si="16"/>
        <v>0</v>
      </c>
      <c r="AP28" s="57">
        <f t="shared" si="33"/>
        <v>0</v>
      </c>
      <c r="AQ28" s="57">
        <f t="shared" si="33"/>
        <v>0</v>
      </c>
      <c r="AR28" s="57">
        <f t="shared" si="33"/>
        <v>0</v>
      </c>
      <c r="AS28" s="57">
        <f t="shared" si="33"/>
        <v>0</v>
      </c>
      <c r="AT28" s="57">
        <f t="shared" si="17"/>
        <v>0</v>
      </c>
      <c r="AU28" s="57">
        <f t="shared" si="33"/>
        <v>0</v>
      </c>
      <c r="AV28" s="57">
        <f t="shared" si="33"/>
        <v>0</v>
      </c>
      <c r="AW28" s="57">
        <f t="shared" si="33"/>
        <v>0</v>
      </c>
      <c r="AX28" s="57">
        <f t="shared" si="33"/>
        <v>0</v>
      </c>
      <c r="AY28" s="57">
        <f t="shared" si="33"/>
        <v>0</v>
      </c>
      <c r="AZ28" s="57">
        <f t="shared" si="33"/>
        <v>0</v>
      </c>
      <c r="BA28" s="57">
        <f t="shared" si="33"/>
        <v>0</v>
      </c>
      <c r="BB28" s="57">
        <f t="shared" si="33"/>
        <v>0</v>
      </c>
      <c r="BC28" s="57">
        <f t="shared" si="33"/>
        <v>0</v>
      </c>
      <c r="BD28" s="18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</row>
    <row r="29" spans="1:94" ht="47.25" x14ac:dyDescent="0.25">
      <c r="A29" s="38" t="s">
        <v>90</v>
      </c>
      <c r="B29" s="39" t="s">
        <v>91</v>
      </c>
      <c r="C29" s="40" t="s">
        <v>73</v>
      </c>
      <c r="D29" s="58">
        <v>0</v>
      </c>
      <c r="E29" s="58">
        <f t="shared" si="6"/>
        <v>0</v>
      </c>
      <c r="F29" s="58">
        <f t="shared" ref="F29:F97" si="36">K29+P29+U29+Z29</f>
        <v>0</v>
      </c>
      <c r="G29" s="58">
        <f t="shared" ref="G29:G97" si="37">L29+Q29+V29+AA29</f>
        <v>0</v>
      </c>
      <c r="H29" s="58">
        <f t="shared" ref="H29:H97" si="38">M29+R29+W29+AB29</f>
        <v>0</v>
      </c>
      <c r="I29" s="58">
        <f t="shared" ref="I29:I98" si="39">N29+S29+X29+AC29</f>
        <v>0</v>
      </c>
      <c r="J29" s="58">
        <f t="shared" si="11"/>
        <v>0</v>
      </c>
      <c r="K29" s="58">
        <v>0</v>
      </c>
      <c r="L29" s="58">
        <v>0</v>
      </c>
      <c r="M29" s="58">
        <v>0</v>
      </c>
      <c r="N29" s="58">
        <v>0</v>
      </c>
      <c r="O29" s="58">
        <f t="shared" ref="O29:O97" si="40">SUM(P29:S29)</f>
        <v>0</v>
      </c>
      <c r="P29" s="58">
        <f t="shared" ref="P29:S29" si="41">P30+P31+P32</f>
        <v>0</v>
      </c>
      <c r="Q29" s="58">
        <f t="shared" si="41"/>
        <v>0</v>
      </c>
      <c r="R29" s="58">
        <f t="shared" si="41"/>
        <v>0</v>
      </c>
      <c r="S29" s="58">
        <f t="shared" si="41"/>
        <v>0</v>
      </c>
      <c r="T29" s="58">
        <f t="shared" ref="T29:T97" si="42">SUM(U29:X29)</f>
        <v>0</v>
      </c>
      <c r="U29" s="58">
        <f t="shared" ref="U29:X29" si="43">U30+U31+U32</f>
        <v>0</v>
      </c>
      <c r="V29" s="58">
        <f t="shared" si="43"/>
        <v>0</v>
      </c>
      <c r="W29" s="58">
        <f t="shared" si="43"/>
        <v>0</v>
      </c>
      <c r="X29" s="58">
        <f t="shared" si="43"/>
        <v>0</v>
      </c>
      <c r="Y29" s="58">
        <f t="shared" ref="Y29:Y97" si="44">SUM(Z29:AC29)</f>
        <v>0</v>
      </c>
      <c r="Z29" s="58">
        <v>0</v>
      </c>
      <c r="AA29" s="58">
        <v>0</v>
      </c>
      <c r="AB29" s="58">
        <v>0</v>
      </c>
      <c r="AC29" s="58">
        <v>0</v>
      </c>
      <c r="AD29" s="58">
        <v>0</v>
      </c>
      <c r="AE29" s="58">
        <f t="shared" ref="AE29:AF30" si="45">AJ29+AO29+AT29+AY29</f>
        <v>0</v>
      </c>
      <c r="AF29" s="58">
        <f t="shared" si="45"/>
        <v>0</v>
      </c>
      <c r="AG29" s="58">
        <f t="shared" ref="AG29:AG30" si="46">AL29+AQ29+AV29+BA29</f>
        <v>0</v>
      </c>
      <c r="AH29" s="58">
        <f t="shared" ref="AH29:AH30" si="47">AM29+AR29+AW29+BB29</f>
        <v>0</v>
      </c>
      <c r="AI29" s="58">
        <f t="shared" ref="AI29:AI37" si="48">AN29+AS29+AX29+BC29</f>
        <v>0</v>
      </c>
      <c r="AJ29" s="58">
        <f t="shared" si="15"/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f t="shared" si="16"/>
        <v>0</v>
      </c>
      <c r="AP29" s="58">
        <v>0</v>
      </c>
      <c r="AQ29" s="58">
        <v>0</v>
      </c>
      <c r="AR29" s="58">
        <v>0</v>
      </c>
      <c r="AS29" s="58">
        <v>0</v>
      </c>
      <c r="AT29" s="58">
        <f t="shared" si="17"/>
        <v>0</v>
      </c>
      <c r="AU29" s="58">
        <v>0</v>
      </c>
      <c r="AV29" s="58">
        <v>0</v>
      </c>
      <c r="AW29" s="58">
        <v>0</v>
      </c>
      <c r="AX29" s="58">
        <v>0</v>
      </c>
      <c r="AY29" s="58">
        <f t="shared" ref="AY29:AY97" si="49">SUM(AZ29:BC29)</f>
        <v>0</v>
      </c>
      <c r="AZ29" s="58">
        <v>0</v>
      </c>
      <c r="BA29" s="58">
        <v>0</v>
      </c>
      <c r="BB29" s="58">
        <v>0</v>
      </c>
      <c r="BC29" s="58">
        <v>0</v>
      </c>
      <c r="BD29" s="18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</row>
    <row r="30" spans="1:94" ht="78.75" x14ac:dyDescent="0.25">
      <c r="A30" s="41" t="s">
        <v>92</v>
      </c>
      <c r="B30" s="42" t="s">
        <v>145</v>
      </c>
      <c r="C30" s="43" t="s">
        <v>73</v>
      </c>
      <c r="D30" s="59">
        <v>0</v>
      </c>
      <c r="E30" s="59">
        <f t="shared" si="6"/>
        <v>0</v>
      </c>
      <c r="F30" s="59">
        <f t="shared" si="36"/>
        <v>0</v>
      </c>
      <c r="G30" s="59">
        <f t="shared" si="37"/>
        <v>0</v>
      </c>
      <c r="H30" s="59">
        <f t="shared" si="38"/>
        <v>0</v>
      </c>
      <c r="I30" s="59">
        <f t="shared" si="39"/>
        <v>0</v>
      </c>
      <c r="J30" s="59">
        <f t="shared" si="11"/>
        <v>0</v>
      </c>
      <c r="K30" s="59">
        <v>0</v>
      </c>
      <c r="L30" s="59">
        <v>0</v>
      </c>
      <c r="M30" s="59">
        <v>0</v>
      </c>
      <c r="N30" s="59">
        <v>0</v>
      </c>
      <c r="O30" s="59">
        <f t="shared" si="40"/>
        <v>0</v>
      </c>
      <c r="P30" s="59">
        <v>0</v>
      </c>
      <c r="Q30" s="59">
        <v>0</v>
      </c>
      <c r="R30" s="59">
        <v>0</v>
      </c>
      <c r="S30" s="59">
        <v>0</v>
      </c>
      <c r="T30" s="59">
        <f t="shared" si="42"/>
        <v>0</v>
      </c>
      <c r="U30" s="59">
        <v>0</v>
      </c>
      <c r="V30" s="59">
        <v>0</v>
      </c>
      <c r="W30" s="59">
        <v>0</v>
      </c>
      <c r="X30" s="59">
        <v>0</v>
      </c>
      <c r="Y30" s="59">
        <f t="shared" si="44"/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59">
        <f t="shared" si="45"/>
        <v>0</v>
      </c>
      <c r="AF30" s="59">
        <f t="shared" si="45"/>
        <v>0</v>
      </c>
      <c r="AG30" s="59">
        <f t="shared" si="46"/>
        <v>0</v>
      </c>
      <c r="AH30" s="59">
        <f t="shared" si="47"/>
        <v>0</v>
      </c>
      <c r="AI30" s="59">
        <f t="shared" si="48"/>
        <v>0</v>
      </c>
      <c r="AJ30" s="59">
        <f t="shared" si="15"/>
        <v>0</v>
      </c>
      <c r="AK30" s="59">
        <v>0</v>
      </c>
      <c r="AL30" s="59">
        <v>0</v>
      </c>
      <c r="AM30" s="59">
        <v>0</v>
      </c>
      <c r="AN30" s="59">
        <v>0</v>
      </c>
      <c r="AO30" s="59">
        <f t="shared" si="16"/>
        <v>0</v>
      </c>
      <c r="AP30" s="59">
        <v>0</v>
      </c>
      <c r="AQ30" s="59">
        <v>0</v>
      </c>
      <c r="AR30" s="59">
        <v>0</v>
      </c>
      <c r="AS30" s="59">
        <v>0</v>
      </c>
      <c r="AT30" s="59">
        <f t="shared" si="17"/>
        <v>0</v>
      </c>
      <c r="AU30" s="59">
        <v>0</v>
      </c>
      <c r="AV30" s="59">
        <v>0</v>
      </c>
      <c r="AW30" s="59">
        <v>0</v>
      </c>
      <c r="AX30" s="59">
        <v>0</v>
      </c>
      <c r="AY30" s="59">
        <f t="shared" si="49"/>
        <v>0</v>
      </c>
      <c r="AZ30" s="59">
        <v>0</v>
      </c>
      <c r="BA30" s="59">
        <v>0</v>
      </c>
      <c r="BB30" s="59">
        <v>0</v>
      </c>
      <c r="BC30" s="59">
        <v>0</v>
      </c>
      <c r="BD30" s="18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</row>
    <row r="31" spans="1:94" ht="78.75" x14ac:dyDescent="0.3">
      <c r="A31" s="41" t="s">
        <v>93</v>
      </c>
      <c r="B31" s="42" t="s">
        <v>146</v>
      </c>
      <c r="C31" s="43" t="s">
        <v>73</v>
      </c>
      <c r="D31" s="59">
        <v>0</v>
      </c>
      <c r="E31" s="59">
        <f t="shared" si="6"/>
        <v>0</v>
      </c>
      <c r="F31" s="59">
        <f t="shared" si="36"/>
        <v>0</v>
      </c>
      <c r="G31" s="59">
        <f t="shared" si="37"/>
        <v>0</v>
      </c>
      <c r="H31" s="59">
        <f t="shared" si="38"/>
        <v>0</v>
      </c>
      <c r="I31" s="59">
        <f t="shared" si="39"/>
        <v>0</v>
      </c>
      <c r="J31" s="59">
        <f t="shared" si="11"/>
        <v>0</v>
      </c>
      <c r="K31" s="59">
        <v>0</v>
      </c>
      <c r="L31" s="59">
        <v>0</v>
      </c>
      <c r="M31" s="59">
        <v>0</v>
      </c>
      <c r="N31" s="59">
        <v>0</v>
      </c>
      <c r="O31" s="59">
        <f t="shared" si="40"/>
        <v>0</v>
      </c>
      <c r="P31" s="59">
        <v>0</v>
      </c>
      <c r="Q31" s="59">
        <v>0</v>
      </c>
      <c r="R31" s="59">
        <v>0</v>
      </c>
      <c r="S31" s="59">
        <v>0</v>
      </c>
      <c r="T31" s="59">
        <f t="shared" si="42"/>
        <v>0</v>
      </c>
      <c r="U31" s="59">
        <v>0</v>
      </c>
      <c r="V31" s="59">
        <v>0</v>
      </c>
      <c r="W31" s="59">
        <v>0</v>
      </c>
      <c r="X31" s="59">
        <v>0</v>
      </c>
      <c r="Y31" s="59">
        <f t="shared" si="44"/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59">
        <f t="shared" ref="AE31" si="50">AJ31+AO31+AT31+AY31</f>
        <v>0</v>
      </c>
      <c r="AF31" s="59">
        <f t="shared" ref="AF31" si="51">AK31+AP31+AU31+AZ31</f>
        <v>0</v>
      </c>
      <c r="AG31" s="59">
        <f t="shared" ref="AG31" si="52">AL31+AQ31+AV31+BA31</f>
        <v>0</v>
      </c>
      <c r="AH31" s="59">
        <f t="shared" ref="AH31" si="53">AM31+AR31+AW31+BB31</f>
        <v>0</v>
      </c>
      <c r="AI31" s="59">
        <f t="shared" si="48"/>
        <v>0</v>
      </c>
      <c r="AJ31" s="59">
        <f t="shared" si="15"/>
        <v>0</v>
      </c>
      <c r="AK31" s="59">
        <v>0</v>
      </c>
      <c r="AL31" s="59">
        <v>0</v>
      </c>
      <c r="AM31" s="59">
        <v>0</v>
      </c>
      <c r="AN31" s="59">
        <v>0</v>
      </c>
      <c r="AO31" s="59">
        <f t="shared" si="16"/>
        <v>0</v>
      </c>
      <c r="AP31" s="59">
        <v>0</v>
      </c>
      <c r="AQ31" s="59">
        <v>0</v>
      </c>
      <c r="AR31" s="59">
        <v>0</v>
      </c>
      <c r="AS31" s="59">
        <v>0</v>
      </c>
      <c r="AT31" s="59">
        <f t="shared" si="17"/>
        <v>0</v>
      </c>
      <c r="AU31" s="59">
        <v>0</v>
      </c>
      <c r="AV31" s="59">
        <v>0</v>
      </c>
      <c r="AW31" s="59">
        <v>0</v>
      </c>
      <c r="AX31" s="59">
        <v>0</v>
      </c>
      <c r="AY31" s="59">
        <f t="shared" si="49"/>
        <v>0</v>
      </c>
      <c r="AZ31" s="59">
        <v>0</v>
      </c>
      <c r="BA31" s="59">
        <v>0</v>
      </c>
      <c r="BB31" s="59">
        <v>0</v>
      </c>
      <c r="BC31" s="59">
        <v>0</v>
      </c>
      <c r="BD31" s="18"/>
      <c r="BE31" s="5"/>
      <c r="BF31" s="2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</row>
    <row r="32" spans="1:94" ht="63" x14ac:dyDescent="0.25">
      <c r="A32" s="41" t="s">
        <v>94</v>
      </c>
      <c r="B32" s="42" t="s">
        <v>147</v>
      </c>
      <c r="C32" s="43" t="s">
        <v>73</v>
      </c>
      <c r="D32" s="59">
        <v>0</v>
      </c>
      <c r="E32" s="59">
        <f t="shared" si="6"/>
        <v>0</v>
      </c>
      <c r="F32" s="59">
        <f t="shared" si="36"/>
        <v>0</v>
      </c>
      <c r="G32" s="59">
        <f t="shared" si="37"/>
        <v>0</v>
      </c>
      <c r="H32" s="59">
        <f t="shared" si="38"/>
        <v>0</v>
      </c>
      <c r="I32" s="59">
        <f t="shared" si="39"/>
        <v>0</v>
      </c>
      <c r="J32" s="59">
        <f t="shared" si="11"/>
        <v>0</v>
      </c>
      <c r="K32" s="59">
        <v>0</v>
      </c>
      <c r="L32" s="59">
        <v>0</v>
      </c>
      <c r="M32" s="59">
        <v>0</v>
      </c>
      <c r="N32" s="59">
        <v>0</v>
      </c>
      <c r="O32" s="59">
        <f t="shared" si="40"/>
        <v>0</v>
      </c>
      <c r="P32" s="59">
        <v>0</v>
      </c>
      <c r="Q32" s="59">
        <v>0</v>
      </c>
      <c r="R32" s="59">
        <v>0</v>
      </c>
      <c r="S32" s="59">
        <v>0</v>
      </c>
      <c r="T32" s="59">
        <f t="shared" si="42"/>
        <v>0</v>
      </c>
      <c r="U32" s="59">
        <v>0</v>
      </c>
      <c r="V32" s="59">
        <v>0</v>
      </c>
      <c r="W32" s="59">
        <v>0</v>
      </c>
      <c r="X32" s="59">
        <v>0</v>
      </c>
      <c r="Y32" s="59">
        <f t="shared" si="44"/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59">
        <f t="shared" ref="AE32:AE37" si="54">AJ32+AO32+AT32+AY32</f>
        <v>0</v>
      </c>
      <c r="AF32" s="59">
        <f t="shared" ref="AF32:AF37" si="55">AK32+AP32+AU32+AZ32</f>
        <v>0</v>
      </c>
      <c r="AG32" s="59">
        <f t="shared" ref="AG32:AG37" si="56">AL32+AQ32+AV32+BA32</f>
        <v>0</v>
      </c>
      <c r="AH32" s="59">
        <f t="shared" ref="AH32:AH37" si="57">AM32+AR32+AW32+BB32</f>
        <v>0</v>
      </c>
      <c r="AI32" s="59">
        <f t="shared" si="48"/>
        <v>0</v>
      </c>
      <c r="AJ32" s="59">
        <f t="shared" si="15"/>
        <v>0</v>
      </c>
      <c r="AK32" s="59">
        <v>0</v>
      </c>
      <c r="AL32" s="59">
        <v>0</v>
      </c>
      <c r="AM32" s="59">
        <v>0</v>
      </c>
      <c r="AN32" s="59">
        <v>0</v>
      </c>
      <c r="AO32" s="59">
        <f t="shared" si="16"/>
        <v>0</v>
      </c>
      <c r="AP32" s="59">
        <v>0</v>
      </c>
      <c r="AQ32" s="59">
        <v>0</v>
      </c>
      <c r="AR32" s="59">
        <v>0</v>
      </c>
      <c r="AS32" s="59">
        <v>0</v>
      </c>
      <c r="AT32" s="59">
        <f t="shared" si="17"/>
        <v>0</v>
      </c>
      <c r="AU32" s="59">
        <v>0</v>
      </c>
      <c r="AV32" s="59">
        <v>0</v>
      </c>
      <c r="AW32" s="59">
        <v>0</v>
      </c>
      <c r="AX32" s="59">
        <v>0</v>
      </c>
      <c r="AY32" s="59">
        <f t="shared" si="49"/>
        <v>0</v>
      </c>
      <c r="AZ32" s="59">
        <v>0</v>
      </c>
      <c r="BA32" s="59">
        <v>0</v>
      </c>
      <c r="BB32" s="59">
        <v>0</v>
      </c>
      <c r="BC32" s="59">
        <v>0</v>
      </c>
      <c r="BD32" s="18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</row>
    <row r="33" spans="1:94" ht="47.25" x14ac:dyDescent="0.3">
      <c r="A33" s="38" t="s">
        <v>148</v>
      </c>
      <c r="B33" s="39" t="s">
        <v>149</v>
      </c>
      <c r="C33" s="40" t="s">
        <v>73</v>
      </c>
      <c r="D33" s="58">
        <v>0</v>
      </c>
      <c r="E33" s="58">
        <f t="shared" si="6"/>
        <v>0</v>
      </c>
      <c r="F33" s="58">
        <f t="shared" si="36"/>
        <v>0</v>
      </c>
      <c r="G33" s="58">
        <f t="shared" si="37"/>
        <v>0</v>
      </c>
      <c r="H33" s="58">
        <f t="shared" si="38"/>
        <v>0</v>
      </c>
      <c r="I33" s="58">
        <f t="shared" si="39"/>
        <v>0</v>
      </c>
      <c r="J33" s="58">
        <f t="shared" ref="J33:S33" si="58">J34+J35</f>
        <v>0</v>
      </c>
      <c r="K33" s="58">
        <f t="shared" si="58"/>
        <v>0</v>
      </c>
      <c r="L33" s="58">
        <f t="shared" si="58"/>
        <v>0</v>
      </c>
      <c r="M33" s="58">
        <f t="shared" si="58"/>
        <v>0</v>
      </c>
      <c r="N33" s="58">
        <f t="shared" si="58"/>
        <v>0</v>
      </c>
      <c r="O33" s="58">
        <f t="shared" si="58"/>
        <v>0</v>
      </c>
      <c r="P33" s="58">
        <f t="shared" si="58"/>
        <v>0</v>
      </c>
      <c r="Q33" s="58">
        <f t="shared" si="58"/>
        <v>0</v>
      </c>
      <c r="R33" s="58">
        <f t="shared" si="58"/>
        <v>0</v>
      </c>
      <c r="S33" s="58">
        <f t="shared" si="58"/>
        <v>0</v>
      </c>
      <c r="T33" s="58">
        <f t="shared" si="42"/>
        <v>0</v>
      </c>
      <c r="U33" s="58">
        <f t="shared" ref="U33:X33" si="59">U34+U35</f>
        <v>0</v>
      </c>
      <c r="V33" s="58">
        <f t="shared" si="59"/>
        <v>0</v>
      </c>
      <c r="W33" s="58">
        <f t="shared" si="59"/>
        <v>0</v>
      </c>
      <c r="X33" s="58">
        <f t="shared" si="59"/>
        <v>0</v>
      </c>
      <c r="Y33" s="58">
        <f t="shared" si="44"/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f t="shared" si="54"/>
        <v>0</v>
      </c>
      <c r="AF33" s="58">
        <f t="shared" si="55"/>
        <v>0</v>
      </c>
      <c r="AG33" s="58">
        <f t="shared" si="56"/>
        <v>0</v>
      </c>
      <c r="AH33" s="58">
        <f t="shared" si="57"/>
        <v>0</v>
      </c>
      <c r="AI33" s="58">
        <f t="shared" si="48"/>
        <v>0</v>
      </c>
      <c r="AJ33" s="58">
        <f t="shared" si="15"/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f t="shared" si="16"/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f t="shared" si="17"/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f t="shared" si="49"/>
        <v>0</v>
      </c>
      <c r="AZ33" s="58">
        <v>0</v>
      </c>
      <c r="BA33" s="58">
        <v>0</v>
      </c>
      <c r="BB33" s="58">
        <v>0</v>
      </c>
      <c r="BC33" s="58">
        <v>0</v>
      </c>
      <c r="BD33" s="18"/>
      <c r="BE33" s="8"/>
      <c r="BF33" s="2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</row>
    <row r="34" spans="1:94" ht="78.75" x14ac:dyDescent="0.3">
      <c r="A34" s="41" t="s">
        <v>150</v>
      </c>
      <c r="B34" s="42" t="s">
        <v>151</v>
      </c>
      <c r="C34" s="43" t="s">
        <v>73</v>
      </c>
      <c r="D34" s="59">
        <v>0</v>
      </c>
      <c r="E34" s="59">
        <f t="shared" si="6"/>
        <v>0</v>
      </c>
      <c r="F34" s="59">
        <f t="shared" si="36"/>
        <v>0</v>
      </c>
      <c r="G34" s="59">
        <f t="shared" si="37"/>
        <v>0</v>
      </c>
      <c r="H34" s="59">
        <f t="shared" si="38"/>
        <v>0</v>
      </c>
      <c r="I34" s="59">
        <f t="shared" si="39"/>
        <v>0</v>
      </c>
      <c r="J34" s="59">
        <f t="shared" si="11"/>
        <v>0</v>
      </c>
      <c r="K34" s="59">
        <v>0</v>
      </c>
      <c r="L34" s="59">
        <v>0</v>
      </c>
      <c r="M34" s="59">
        <v>0</v>
      </c>
      <c r="N34" s="59">
        <v>0</v>
      </c>
      <c r="O34" s="59">
        <f t="shared" si="40"/>
        <v>0</v>
      </c>
      <c r="P34" s="59">
        <v>0</v>
      </c>
      <c r="Q34" s="59">
        <v>0</v>
      </c>
      <c r="R34" s="59">
        <v>0</v>
      </c>
      <c r="S34" s="59">
        <v>0</v>
      </c>
      <c r="T34" s="59">
        <f t="shared" si="42"/>
        <v>0</v>
      </c>
      <c r="U34" s="59">
        <v>0</v>
      </c>
      <c r="V34" s="59">
        <v>0</v>
      </c>
      <c r="W34" s="59">
        <v>0</v>
      </c>
      <c r="X34" s="59">
        <v>0</v>
      </c>
      <c r="Y34" s="59">
        <f t="shared" si="44"/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59">
        <f t="shared" si="54"/>
        <v>0</v>
      </c>
      <c r="AF34" s="59">
        <f t="shared" si="55"/>
        <v>0</v>
      </c>
      <c r="AG34" s="59">
        <f t="shared" si="56"/>
        <v>0</v>
      </c>
      <c r="AH34" s="59">
        <f t="shared" si="57"/>
        <v>0</v>
      </c>
      <c r="AI34" s="59">
        <f t="shared" si="48"/>
        <v>0</v>
      </c>
      <c r="AJ34" s="59">
        <f t="shared" si="15"/>
        <v>0</v>
      </c>
      <c r="AK34" s="59">
        <v>0</v>
      </c>
      <c r="AL34" s="59">
        <v>0</v>
      </c>
      <c r="AM34" s="59">
        <v>0</v>
      </c>
      <c r="AN34" s="59">
        <v>0</v>
      </c>
      <c r="AO34" s="59">
        <f t="shared" si="16"/>
        <v>0</v>
      </c>
      <c r="AP34" s="59">
        <v>0</v>
      </c>
      <c r="AQ34" s="59">
        <v>0</v>
      </c>
      <c r="AR34" s="59">
        <v>0</v>
      </c>
      <c r="AS34" s="59">
        <v>0</v>
      </c>
      <c r="AT34" s="59">
        <f t="shared" si="17"/>
        <v>0</v>
      </c>
      <c r="AU34" s="59">
        <v>0</v>
      </c>
      <c r="AV34" s="59">
        <v>0</v>
      </c>
      <c r="AW34" s="59">
        <v>0</v>
      </c>
      <c r="AX34" s="59">
        <v>0</v>
      </c>
      <c r="AY34" s="59">
        <f t="shared" si="49"/>
        <v>0</v>
      </c>
      <c r="AZ34" s="59">
        <v>0</v>
      </c>
      <c r="BA34" s="59">
        <v>0</v>
      </c>
      <c r="BB34" s="59">
        <v>0</v>
      </c>
      <c r="BC34" s="59">
        <v>0</v>
      </c>
      <c r="BD34" s="18"/>
      <c r="BE34" s="8"/>
      <c r="BF34" s="2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</row>
    <row r="35" spans="1:94" ht="47.25" x14ac:dyDescent="0.25">
      <c r="A35" s="41" t="s">
        <v>152</v>
      </c>
      <c r="B35" s="42" t="s">
        <v>153</v>
      </c>
      <c r="C35" s="43" t="s">
        <v>73</v>
      </c>
      <c r="D35" s="59">
        <v>0</v>
      </c>
      <c r="E35" s="59">
        <f t="shared" si="6"/>
        <v>0</v>
      </c>
      <c r="F35" s="59">
        <f t="shared" si="36"/>
        <v>0</v>
      </c>
      <c r="G35" s="59">
        <f t="shared" si="37"/>
        <v>0</v>
      </c>
      <c r="H35" s="59">
        <f t="shared" si="38"/>
        <v>0</v>
      </c>
      <c r="I35" s="59">
        <f t="shared" si="39"/>
        <v>0</v>
      </c>
      <c r="J35" s="59">
        <f t="shared" si="11"/>
        <v>0</v>
      </c>
      <c r="K35" s="59">
        <v>0</v>
      </c>
      <c r="L35" s="59">
        <v>0</v>
      </c>
      <c r="M35" s="59">
        <v>0</v>
      </c>
      <c r="N35" s="59">
        <v>0</v>
      </c>
      <c r="O35" s="59">
        <f t="shared" si="40"/>
        <v>0</v>
      </c>
      <c r="P35" s="59">
        <v>0</v>
      </c>
      <c r="Q35" s="59">
        <v>0</v>
      </c>
      <c r="R35" s="59">
        <v>0</v>
      </c>
      <c r="S35" s="59">
        <v>0</v>
      </c>
      <c r="T35" s="59">
        <f t="shared" si="42"/>
        <v>0</v>
      </c>
      <c r="U35" s="59">
        <v>0</v>
      </c>
      <c r="V35" s="59">
        <v>0</v>
      </c>
      <c r="W35" s="59">
        <v>0</v>
      </c>
      <c r="X35" s="59">
        <v>0</v>
      </c>
      <c r="Y35" s="59">
        <f t="shared" si="44"/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59">
        <f t="shared" si="54"/>
        <v>0</v>
      </c>
      <c r="AF35" s="59">
        <f t="shared" si="55"/>
        <v>0</v>
      </c>
      <c r="AG35" s="59">
        <f t="shared" si="56"/>
        <v>0</v>
      </c>
      <c r="AH35" s="59">
        <f t="shared" si="57"/>
        <v>0</v>
      </c>
      <c r="AI35" s="59">
        <f t="shared" si="48"/>
        <v>0</v>
      </c>
      <c r="AJ35" s="59">
        <f t="shared" si="15"/>
        <v>0</v>
      </c>
      <c r="AK35" s="59">
        <v>0</v>
      </c>
      <c r="AL35" s="59">
        <v>0</v>
      </c>
      <c r="AM35" s="59">
        <v>0</v>
      </c>
      <c r="AN35" s="59">
        <v>0</v>
      </c>
      <c r="AO35" s="59">
        <f t="shared" si="16"/>
        <v>0</v>
      </c>
      <c r="AP35" s="59">
        <v>0</v>
      </c>
      <c r="AQ35" s="59">
        <v>0</v>
      </c>
      <c r="AR35" s="59">
        <v>0</v>
      </c>
      <c r="AS35" s="59">
        <v>0</v>
      </c>
      <c r="AT35" s="59">
        <f t="shared" si="17"/>
        <v>0</v>
      </c>
      <c r="AU35" s="59">
        <v>0</v>
      </c>
      <c r="AV35" s="59">
        <v>0</v>
      </c>
      <c r="AW35" s="59">
        <v>0</v>
      </c>
      <c r="AX35" s="59">
        <v>0</v>
      </c>
      <c r="AY35" s="59">
        <f t="shared" si="49"/>
        <v>0</v>
      </c>
      <c r="AZ35" s="59">
        <v>0</v>
      </c>
      <c r="BA35" s="59">
        <v>0</v>
      </c>
      <c r="BB35" s="59">
        <v>0</v>
      </c>
      <c r="BC35" s="59">
        <v>0</v>
      </c>
      <c r="BD35" s="18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</row>
    <row r="36" spans="1:94" ht="63" x14ac:dyDescent="0.25">
      <c r="A36" s="38" t="s">
        <v>154</v>
      </c>
      <c r="B36" s="39" t="s">
        <v>155</v>
      </c>
      <c r="C36" s="40" t="s">
        <v>73</v>
      </c>
      <c r="D36" s="60">
        <v>0</v>
      </c>
      <c r="E36" s="60">
        <f t="shared" si="6"/>
        <v>0</v>
      </c>
      <c r="F36" s="60">
        <f t="shared" si="36"/>
        <v>0</v>
      </c>
      <c r="G36" s="60">
        <f t="shared" si="37"/>
        <v>0</v>
      </c>
      <c r="H36" s="60">
        <f t="shared" si="38"/>
        <v>0</v>
      </c>
      <c r="I36" s="60">
        <f t="shared" si="39"/>
        <v>0</v>
      </c>
      <c r="J36" s="60">
        <f t="shared" si="11"/>
        <v>0</v>
      </c>
      <c r="K36" s="60">
        <v>0</v>
      </c>
      <c r="L36" s="60">
        <v>0</v>
      </c>
      <c r="M36" s="60">
        <v>0</v>
      </c>
      <c r="N36" s="60">
        <v>0</v>
      </c>
      <c r="O36" s="60">
        <f t="shared" si="40"/>
        <v>0</v>
      </c>
      <c r="P36" s="60">
        <v>0</v>
      </c>
      <c r="Q36" s="60">
        <v>0</v>
      </c>
      <c r="R36" s="60">
        <v>0</v>
      </c>
      <c r="S36" s="60">
        <v>0</v>
      </c>
      <c r="T36" s="60">
        <f t="shared" si="42"/>
        <v>0</v>
      </c>
      <c r="U36" s="60">
        <v>0</v>
      </c>
      <c r="V36" s="60">
        <v>0</v>
      </c>
      <c r="W36" s="60">
        <v>0</v>
      </c>
      <c r="X36" s="60">
        <v>0</v>
      </c>
      <c r="Y36" s="60">
        <f t="shared" si="44"/>
        <v>0</v>
      </c>
      <c r="Z36" s="60">
        <v>0</v>
      </c>
      <c r="AA36" s="60">
        <v>0</v>
      </c>
      <c r="AB36" s="60">
        <v>0</v>
      </c>
      <c r="AC36" s="60">
        <v>0</v>
      </c>
      <c r="AD36" s="60">
        <v>0</v>
      </c>
      <c r="AE36" s="60">
        <f t="shared" si="54"/>
        <v>0</v>
      </c>
      <c r="AF36" s="60">
        <f t="shared" si="55"/>
        <v>0</v>
      </c>
      <c r="AG36" s="60">
        <f t="shared" si="56"/>
        <v>0</v>
      </c>
      <c r="AH36" s="60">
        <f t="shared" si="57"/>
        <v>0</v>
      </c>
      <c r="AI36" s="60">
        <f t="shared" si="48"/>
        <v>0</v>
      </c>
      <c r="AJ36" s="60">
        <f t="shared" si="15"/>
        <v>0</v>
      </c>
      <c r="AK36" s="60">
        <v>0</v>
      </c>
      <c r="AL36" s="60">
        <v>0</v>
      </c>
      <c r="AM36" s="60">
        <v>0</v>
      </c>
      <c r="AN36" s="60">
        <v>0</v>
      </c>
      <c r="AO36" s="60">
        <f t="shared" si="16"/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f t="shared" si="17"/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f t="shared" si="49"/>
        <v>0</v>
      </c>
      <c r="AZ36" s="60">
        <v>0</v>
      </c>
      <c r="BA36" s="60">
        <v>0</v>
      </c>
      <c r="BB36" s="60">
        <v>0</v>
      </c>
      <c r="BC36" s="60">
        <v>0</v>
      </c>
      <c r="BD36" s="18"/>
      <c r="BE36" s="19"/>
      <c r="BF36" s="2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</row>
    <row r="37" spans="1:94" ht="47.25" x14ac:dyDescent="0.25">
      <c r="A37" s="41" t="s">
        <v>156</v>
      </c>
      <c r="B37" s="42" t="s">
        <v>157</v>
      </c>
      <c r="C37" s="43" t="s">
        <v>73</v>
      </c>
      <c r="D37" s="61">
        <v>0</v>
      </c>
      <c r="E37" s="61">
        <f t="shared" si="6"/>
        <v>0</v>
      </c>
      <c r="F37" s="61">
        <f t="shared" si="36"/>
        <v>0</v>
      </c>
      <c r="G37" s="61">
        <f t="shared" si="37"/>
        <v>0</v>
      </c>
      <c r="H37" s="61">
        <f t="shared" si="38"/>
        <v>0</v>
      </c>
      <c r="I37" s="61">
        <f t="shared" si="39"/>
        <v>0</v>
      </c>
      <c r="J37" s="61">
        <f t="shared" ref="J37:S40" si="60">J38</f>
        <v>0</v>
      </c>
      <c r="K37" s="61">
        <f t="shared" si="60"/>
        <v>0</v>
      </c>
      <c r="L37" s="61">
        <f t="shared" si="60"/>
        <v>0</v>
      </c>
      <c r="M37" s="61">
        <f t="shared" si="60"/>
        <v>0</v>
      </c>
      <c r="N37" s="61">
        <f t="shared" si="60"/>
        <v>0</v>
      </c>
      <c r="O37" s="61">
        <f t="shared" si="60"/>
        <v>0</v>
      </c>
      <c r="P37" s="61">
        <f t="shared" si="60"/>
        <v>0</v>
      </c>
      <c r="Q37" s="61">
        <f t="shared" si="60"/>
        <v>0</v>
      </c>
      <c r="R37" s="61">
        <f t="shared" si="60"/>
        <v>0</v>
      </c>
      <c r="S37" s="61">
        <f t="shared" si="60"/>
        <v>0</v>
      </c>
      <c r="T37" s="61">
        <f t="shared" si="42"/>
        <v>0</v>
      </c>
      <c r="U37" s="61">
        <f t="shared" ref="U37:X40" si="61">U38</f>
        <v>0</v>
      </c>
      <c r="V37" s="61">
        <f t="shared" si="61"/>
        <v>0</v>
      </c>
      <c r="W37" s="61">
        <f t="shared" si="61"/>
        <v>0</v>
      </c>
      <c r="X37" s="61">
        <f t="shared" si="61"/>
        <v>0</v>
      </c>
      <c r="Y37" s="61">
        <f t="shared" si="44"/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f t="shared" si="54"/>
        <v>0</v>
      </c>
      <c r="AF37" s="61">
        <f t="shared" si="55"/>
        <v>0</v>
      </c>
      <c r="AG37" s="61">
        <f t="shared" si="56"/>
        <v>0</v>
      </c>
      <c r="AH37" s="61">
        <f t="shared" si="57"/>
        <v>0</v>
      </c>
      <c r="AI37" s="61">
        <f t="shared" si="48"/>
        <v>0</v>
      </c>
      <c r="AJ37" s="61">
        <f t="shared" si="15"/>
        <v>0</v>
      </c>
      <c r="AK37" s="61">
        <v>0</v>
      </c>
      <c r="AL37" s="61">
        <v>0</v>
      </c>
      <c r="AM37" s="61">
        <v>0</v>
      </c>
      <c r="AN37" s="61">
        <v>0</v>
      </c>
      <c r="AO37" s="61">
        <f t="shared" si="16"/>
        <v>0</v>
      </c>
      <c r="AP37" s="61">
        <v>0</v>
      </c>
      <c r="AQ37" s="61">
        <v>0</v>
      </c>
      <c r="AR37" s="61">
        <v>0</v>
      </c>
      <c r="AS37" s="61">
        <v>0</v>
      </c>
      <c r="AT37" s="61">
        <f t="shared" si="17"/>
        <v>0</v>
      </c>
      <c r="AU37" s="61">
        <v>0</v>
      </c>
      <c r="AV37" s="61">
        <v>0</v>
      </c>
      <c r="AW37" s="61">
        <v>0</v>
      </c>
      <c r="AX37" s="61">
        <v>0</v>
      </c>
      <c r="AY37" s="61">
        <f t="shared" si="49"/>
        <v>0</v>
      </c>
      <c r="AZ37" s="61">
        <v>0</v>
      </c>
      <c r="BA37" s="61">
        <v>0</v>
      </c>
      <c r="BB37" s="61">
        <v>0</v>
      </c>
      <c r="BC37" s="61">
        <v>0</v>
      </c>
      <c r="BD37" s="18"/>
      <c r="BE37" s="20"/>
      <c r="BF37" s="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</row>
    <row r="38" spans="1:94" ht="141.75" x14ac:dyDescent="0.25">
      <c r="A38" s="41" t="s">
        <v>156</v>
      </c>
      <c r="B38" s="42" t="s">
        <v>158</v>
      </c>
      <c r="C38" s="43" t="s">
        <v>73</v>
      </c>
      <c r="D38" s="59">
        <v>0</v>
      </c>
      <c r="E38" s="59">
        <f t="shared" si="6"/>
        <v>0</v>
      </c>
      <c r="F38" s="59">
        <f t="shared" si="36"/>
        <v>0</v>
      </c>
      <c r="G38" s="59">
        <f t="shared" si="37"/>
        <v>0</v>
      </c>
      <c r="H38" s="59">
        <f t="shared" si="38"/>
        <v>0</v>
      </c>
      <c r="I38" s="59">
        <f t="shared" si="39"/>
        <v>0</v>
      </c>
      <c r="J38" s="59">
        <f t="shared" si="60"/>
        <v>0</v>
      </c>
      <c r="K38" s="59">
        <f t="shared" si="60"/>
        <v>0</v>
      </c>
      <c r="L38" s="59">
        <f t="shared" si="60"/>
        <v>0</v>
      </c>
      <c r="M38" s="59">
        <f t="shared" si="60"/>
        <v>0</v>
      </c>
      <c r="N38" s="59">
        <f t="shared" si="60"/>
        <v>0</v>
      </c>
      <c r="O38" s="59">
        <f t="shared" si="60"/>
        <v>0</v>
      </c>
      <c r="P38" s="59">
        <f t="shared" si="60"/>
        <v>0</v>
      </c>
      <c r="Q38" s="59">
        <f t="shared" si="60"/>
        <v>0</v>
      </c>
      <c r="R38" s="59">
        <f t="shared" si="60"/>
        <v>0</v>
      </c>
      <c r="S38" s="59">
        <f t="shared" si="60"/>
        <v>0</v>
      </c>
      <c r="T38" s="59">
        <f t="shared" si="42"/>
        <v>0</v>
      </c>
      <c r="U38" s="59">
        <f t="shared" si="61"/>
        <v>0</v>
      </c>
      <c r="V38" s="59">
        <f t="shared" si="61"/>
        <v>0</v>
      </c>
      <c r="W38" s="59">
        <f t="shared" si="61"/>
        <v>0</v>
      </c>
      <c r="X38" s="59">
        <f t="shared" si="61"/>
        <v>0</v>
      </c>
      <c r="Y38" s="59">
        <f t="shared" si="44"/>
        <v>0</v>
      </c>
      <c r="Z38" s="59">
        <v>0</v>
      </c>
      <c r="AA38" s="59">
        <v>0</v>
      </c>
      <c r="AB38" s="59">
        <v>0</v>
      </c>
      <c r="AC38" s="59">
        <v>0</v>
      </c>
      <c r="AD38" s="59">
        <v>0</v>
      </c>
      <c r="AE38" s="61">
        <f t="shared" ref="AE38:AE101" si="62">AJ38+AO38+AT38+AY38</f>
        <v>0</v>
      </c>
      <c r="AF38" s="61">
        <f t="shared" ref="AF38:AF101" si="63">AK38+AP38+AU38+AZ38</f>
        <v>0</v>
      </c>
      <c r="AG38" s="61">
        <f t="shared" ref="AG38:AG101" si="64">AL38+AQ38+AV38+BA38</f>
        <v>0</v>
      </c>
      <c r="AH38" s="61">
        <f t="shared" ref="AH38:AH101" si="65">AM38+AR38+AW38+BB38</f>
        <v>0</v>
      </c>
      <c r="AI38" s="61">
        <f t="shared" ref="AI38:AI101" si="66">AN38+AS38+AX38+BC38</f>
        <v>0</v>
      </c>
      <c r="AJ38" s="59">
        <f t="shared" si="15"/>
        <v>0</v>
      </c>
      <c r="AK38" s="59">
        <v>0</v>
      </c>
      <c r="AL38" s="59">
        <v>0</v>
      </c>
      <c r="AM38" s="59">
        <v>0</v>
      </c>
      <c r="AN38" s="59">
        <v>0</v>
      </c>
      <c r="AO38" s="59">
        <f t="shared" si="16"/>
        <v>0</v>
      </c>
      <c r="AP38" s="59">
        <v>0</v>
      </c>
      <c r="AQ38" s="59">
        <v>0</v>
      </c>
      <c r="AR38" s="59">
        <v>0</v>
      </c>
      <c r="AS38" s="59">
        <v>0</v>
      </c>
      <c r="AT38" s="59">
        <f t="shared" si="17"/>
        <v>0</v>
      </c>
      <c r="AU38" s="59">
        <v>0</v>
      </c>
      <c r="AV38" s="59">
        <v>0</v>
      </c>
      <c r="AW38" s="59">
        <v>0</v>
      </c>
      <c r="AX38" s="59">
        <v>0</v>
      </c>
      <c r="AY38" s="59">
        <f t="shared" si="49"/>
        <v>0</v>
      </c>
      <c r="AZ38" s="59">
        <v>0</v>
      </c>
      <c r="BA38" s="59">
        <v>0</v>
      </c>
      <c r="BB38" s="59">
        <v>0</v>
      </c>
      <c r="BC38" s="59">
        <v>0</v>
      </c>
      <c r="BD38" s="18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</row>
    <row r="39" spans="1:94" ht="126" x14ac:dyDescent="0.25">
      <c r="A39" s="41" t="s">
        <v>156</v>
      </c>
      <c r="B39" s="42" t="s">
        <v>159</v>
      </c>
      <c r="C39" s="43" t="s">
        <v>73</v>
      </c>
      <c r="D39" s="59">
        <v>0</v>
      </c>
      <c r="E39" s="59">
        <f t="shared" si="6"/>
        <v>0</v>
      </c>
      <c r="F39" s="59">
        <f t="shared" si="36"/>
        <v>0</v>
      </c>
      <c r="G39" s="59">
        <f t="shared" si="37"/>
        <v>0</v>
      </c>
      <c r="H39" s="59">
        <f t="shared" si="38"/>
        <v>0</v>
      </c>
      <c r="I39" s="59">
        <f t="shared" si="39"/>
        <v>0</v>
      </c>
      <c r="J39" s="59">
        <f t="shared" si="60"/>
        <v>0</v>
      </c>
      <c r="K39" s="59">
        <f t="shared" si="60"/>
        <v>0</v>
      </c>
      <c r="L39" s="59">
        <f t="shared" si="60"/>
        <v>0</v>
      </c>
      <c r="M39" s="59">
        <f t="shared" si="60"/>
        <v>0</v>
      </c>
      <c r="N39" s="59">
        <f t="shared" si="60"/>
        <v>0</v>
      </c>
      <c r="O39" s="59">
        <f t="shared" si="60"/>
        <v>0</v>
      </c>
      <c r="P39" s="59">
        <f t="shared" si="60"/>
        <v>0</v>
      </c>
      <c r="Q39" s="59">
        <f t="shared" si="60"/>
        <v>0</v>
      </c>
      <c r="R39" s="59">
        <f t="shared" si="60"/>
        <v>0</v>
      </c>
      <c r="S39" s="59">
        <f t="shared" si="60"/>
        <v>0</v>
      </c>
      <c r="T39" s="59">
        <f t="shared" si="42"/>
        <v>0</v>
      </c>
      <c r="U39" s="59">
        <f t="shared" si="61"/>
        <v>0</v>
      </c>
      <c r="V39" s="59">
        <f t="shared" si="61"/>
        <v>0</v>
      </c>
      <c r="W39" s="59">
        <f t="shared" si="61"/>
        <v>0</v>
      </c>
      <c r="X39" s="59">
        <f t="shared" si="61"/>
        <v>0</v>
      </c>
      <c r="Y39" s="59">
        <f t="shared" si="44"/>
        <v>0</v>
      </c>
      <c r="Z39" s="59">
        <v>0</v>
      </c>
      <c r="AA39" s="59">
        <v>0</v>
      </c>
      <c r="AB39" s="59">
        <v>0</v>
      </c>
      <c r="AC39" s="59">
        <v>0</v>
      </c>
      <c r="AD39" s="59">
        <v>0</v>
      </c>
      <c r="AE39" s="61">
        <f t="shared" si="62"/>
        <v>0</v>
      </c>
      <c r="AF39" s="61">
        <f t="shared" si="63"/>
        <v>0</v>
      </c>
      <c r="AG39" s="61">
        <f t="shared" si="64"/>
        <v>0</v>
      </c>
      <c r="AH39" s="61">
        <f t="shared" si="65"/>
        <v>0</v>
      </c>
      <c r="AI39" s="61">
        <f t="shared" si="66"/>
        <v>0</v>
      </c>
      <c r="AJ39" s="59">
        <f t="shared" si="15"/>
        <v>0</v>
      </c>
      <c r="AK39" s="59">
        <v>0</v>
      </c>
      <c r="AL39" s="59">
        <v>0</v>
      </c>
      <c r="AM39" s="59">
        <v>0</v>
      </c>
      <c r="AN39" s="59">
        <v>0</v>
      </c>
      <c r="AO39" s="59">
        <f t="shared" si="16"/>
        <v>0</v>
      </c>
      <c r="AP39" s="59">
        <v>0</v>
      </c>
      <c r="AQ39" s="59">
        <v>0</v>
      </c>
      <c r="AR39" s="59">
        <v>0</v>
      </c>
      <c r="AS39" s="59">
        <v>0</v>
      </c>
      <c r="AT39" s="59">
        <f t="shared" si="17"/>
        <v>0</v>
      </c>
      <c r="AU39" s="59">
        <v>0</v>
      </c>
      <c r="AV39" s="59">
        <v>0</v>
      </c>
      <c r="AW39" s="59">
        <v>0</v>
      </c>
      <c r="AX39" s="59">
        <v>0</v>
      </c>
      <c r="AY39" s="59">
        <f t="shared" si="49"/>
        <v>0</v>
      </c>
      <c r="AZ39" s="59">
        <v>0</v>
      </c>
      <c r="BA39" s="59">
        <v>0</v>
      </c>
      <c r="BB39" s="59">
        <v>0</v>
      </c>
      <c r="BC39" s="59">
        <v>0</v>
      </c>
      <c r="BD39" s="18"/>
      <c r="BE39" s="21"/>
      <c r="BF39" s="2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</row>
    <row r="40" spans="1:94" ht="126" x14ac:dyDescent="0.25">
      <c r="A40" s="41" t="s">
        <v>156</v>
      </c>
      <c r="B40" s="42" t="s">
        <v>160</v>
      </c>
      <c r="C40" s="43" t="s">
        <v>73</v>
      </c>
      <c r="D40" s="59">
        <v>0</v>
      </c>
      <c r="E40" s="59">
        <f t="shared" si="6"/>
        <v>0</v>
      </c>
      <c r="F40" s="59">
        <f t="shared" si="36"/>
        <v>0</v>
      </c>
      <c r="G40" s="59">
        <f t="shared" si="37"/>
        <v>0</v>
      </c>
      <c r="H40" s="59">
        <f t="shared" si="38"/>
        <v>0</v>
      </c>
      <c r="I40" s="59">
        <f t="shared" si="39"/>
        <v>0</v>
      </c>
      <c r="J40" s="59">
        <f t="shared" si="60"/>
        <v>0</v>
      </c>
      <c r="K40" s="59">
        <f t="shared" si="60"/>
        <v>0</v>
      </c>
      <c r="L40" s="59">
        <f t="shared" si="60"/>
        <v>0</v>
      </c>
      <c r="M40" s="59">
        <f t="shared" si="60"/>
        <v>0</v>
      </c>
      <c r="N40" s="59">
        <f t="shared" si="60"/>
        <v>0</v>
      </c>
      <c r="O40" s="59">
        <f t="shared" si="60"/>
        <v>0</v>
      </c>
      <c r="P40" s="59">
        <f t="shared" si="60"/>
        <v>0</v>
      </c>
      <c r="Q40" s="59">
        <f t="shared" si="60"/>
        <v>0</v>
      </c>
      <c r="R40" s="59">
        <f t="shared" si="60"/>
        <v>0</v>
      </c>
      <c r="S40" s="59">
        <f t="shared" si="60"/>
        <v>0</v>
      </c>
      <c r="T40" s="59">
        <f t="shared" si="42"/>
        <v>0</v>
      </c>
      <c r="U40" s="59">
        <f t="shared" si="61"/>
        <v>0</v>
      </c>
      <c r="V40" s="59">
        <f t="shared" si="61"/>
        <v>0</v>
      </c>
      <c r="W40" s="59">
        <f t="shared" si="61"/>
        <v>0</v>
      </c>
      <c r="X40" s="59">
        <f t="shared" si="61"/>
        <v>0</v>
      </c>
      <c r="Y40" s="59">
        <f t="shared" si="44"/>
        <v>0</v>
      </c>
      <c r="Z40" s="59">
        <v>0</v>
      </c>
      <c r="AA40" s="59">
        <v>0</v>
      </c>
      <c r="AB40" s="59">
        <v>0</v>
      </c>
      <c r="AC40" s="59">
        <v>0</v>
      </c>
      <c r="AD40" s="59">
        <v>0</v>
      </c>
      <c r="AE40" s="61">
        <f t="shared" si="62"/>
        <v>0</v>
      </c>
      <c r="AF40" s="61">
        <f t="shared" si="63"/>
        <v>0</v>
      </c>
      <c r="AG40" s="61">
        <f t="shared" si="64"/>
        <v>0</v>
      </c>
      <c r="AH40" s="61">
        <f t="shared" si="65"/>
        <v>0</v>
      </c>
      <c r="AI40" s="61">
        <f t="shared" si="66"/>
        <v>0</v>
      </c>
      <c r="AJ40" s="59">
        <f t="shared" si="15"/>
        <v>0</v>
      </c>
      <c r="AK40" s="59">
        <v>0</v>
      </c>
      <c r="AL40" s="59">
        <v>0</v>
      </c>
      <c r="AM40" s="59">
        <v>0</v>
      </c>
      <c r="AN40" s="59">
        <v>0</v>
      </c>
      <c r="AO40" s="59">
        <f t="shared" si="16"/>
        <v>0</v>
      </c>
      <c r="AP40" s="59">
        <v>0</v>
      </c>
      <c r="AQ40" s="59">
        <v>0</v>
      </c>
      <c r="AR40" s="59">
        <v>0</v>
      </c>
      <c r="AS40" s="59">
        <v>0</v>
      </c>
      <c r="AT40" s="59">
        <f t="shared" si="17"/>
        <v>0</v>
      </c>
      <c r="AU40" s="59">
        <v>0</v>
      </c>
      <c r="AV40" s="59">
        <v>0</v>
      </c>
      <c r="AW40" s="59">
        <v>0</v>
      </c>
      <c r="AX40" s="59">
        <v>0</v>
      </c>
      <c r="AY40" s="59">
        <f t="shared" si="49"/>
        <v>0</v>
      </c>
      <c r="AZ40" s="59">
        <v>0</v>
      </c>
      <c r="BA40" s="59">
        <v>0</v>
      </c>
      <c r="BB40" s="59">
        <v>0</v>
      </c>
      <c r="BC40" s="59">
        <v>0</v>
      </c>
      <c r="BD40" s="18"/>
      <c r="BE40" s="20"/>
      <c r="BF40" s="2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</row>
    <row r="41" spans="1:94" ht="47.25" x14ac:dyDescent="0.25">
      <c r="A41" s="41" t="s">
        <v>161</v>
      </c>
      <c r="B41" s="42" t="s">
        <v>157</v>
      </c>
      <c r="C41" s="43" t="s">
        <v>73</v>
      </c>
      <c r="D41" s="61">
        <v>0</v>
      </c>
      <c r="E41" s="61">
        <f t="shared" si="6"/>
        <v>0</v>
      </c>
      <c r="F41" s="61">
        <f t="shared" si="36"/>
        <v>0</v>
      </c>
      <c r="G41" s="61">
        <f t="shared" si="37"/>
        <v>0</v>
      </c>
      <c r="H41" s="61">
        <f t="shared" si="38"/>
        <v>0</v>
      </c>
      <c r="I41" s="61">
        <f t="shared" si="39"/>
        <v>0</v>
      </c>
      <c r="J41" s="61">
        <f t="shared" si="11"/>
        <v>0</v>
      </c>
      <c r="K41" s="61">
        <v>0</v>
      </c>
      <c r="L41" s="61">
        <v>0</v>
      </c>
      <c r="M41" s="61">
        <v>0</v>
      </c>
      <c r="N41" s="61">
        <v>0</v>
      </c>
      <c r="O41" s="61">
        <f t="shared" si="40"/>
        <v>0</v>
      </c>
      <c r="P41" s="61">
        <v>0</v>
      </c>
      <c r="Q41" s="61">
        <v>0</v>
      </c>
      <c r="R41" s="61">
        <v>0</v>
      </c>
      <c r="S41" s="61">
        <v>0</v>
      </c>
      <c r="T41" s="61">
        <f t="shared" si="42"/>
        <v>0</v>
      </c>
      <c r="U41" s="61">
        <v>0</v>
      </c>
      <c r="V41" s="61">
        <v>0</v>
      </c>
      <c r="W41" s="61">
        <v>0</v>
      </c>
      <c r="X41" s="61">
        <v>0</v>
      </c>
      <c r="Y41" s="61">
        <f t="shared" si="44"/>
        <v>0</v>
      </c>
      <c r="Z41" s="61">
        <v>0</v>
      </c>
      <c r="AA41" s="61">
        <v>0</v>
      </c>
      <c r="AB41" s="61">
        <v>0</v>
      </c>
      <c r="AC41" s="61">
        <v>0</v>
      </c>
      <c r="AD41" s="61">
        <v>0</v>
      </c>
      <c r="AE41" s="61">
        <f t="shared" si="62"/>
        <v>0</v>
      </c>
      <c r="AF41" s="61">
        <f t="shared" si="63"/>
        <v>0</v>
      </c>
      <c r="AG41" s="61">
        <f t="shared" si="64"/>
        <v>0</v>
      </c>
      <c r="AH41" s="61">
        <f t="shared" si="65"/>
        <v>0</v>
      </c>
      <c r="AI41" s="61">
        <f t="shared" si="66"/>
        <v>0</v>
      </c>
      <c r="AJ41" s="61">
        <f t="shared" si="15"/>
        <v>0</v>
      </c>
      <c r="AK41" s="61">
        <v>0</v>
      </c>
      <c r="AL41" s="61">
        <v>0</v>
      </c>
      <c r="AM41" s="61">
        <v>0</v>
      </c>
      <c r="AN41" s="61">
        <v>0</v>
      </c>
      <c r="AO41" s="61">
        <f t="shared" si="16"/>
        <v>0</v>
      </c>
      <c r="AP41" s="61">
        <v>0</v>
      </c>
      <c r="AQ41" s="61">
        <v>0</v>
      </c>
      <c r="AR41" s="61">
        <v>0</v>
      </c>
      <c r="AS41" s="61">
        <v>0</v>
      </c>
      <c r="AT41" s="61">
        <f t="shared" si="17"/>
        <v>0</v>
      </c>
      <c r="AU41" s="61">
        <v>0</v>
      </c>
      <c r="AV41" s="61">
        <v>0</v>
      </c>
      <c r="AW41" s="61">
        <v>0</v>
      </c>
      <c r="AX41" s="61">
        <v>0</v>
      </c>
      <c r="AY41" s="61">
        <f t="shared" si="49"/>
        <v>0</v>
      </c>
      <c r="AZ41" s="61">
        <v>0</v>
      </c>
      <c r="BA41" s="61">
        <v>0</v>
      </c>
      <c r="BB41" s="61">
        <v>0</v>
      </c>
      <c r="BC41" s="61">
        <v>0</v>
      </c>
      <c r="BD41" s="18"/>
      <c r="BE41" s="2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</row>
    <row r="42" spans="1:94" ht="141.75" x14ac:dyDescent="0.3">
      <c r="A42" s="41" t="s">
        <v>161</v>
      </c>
      <c r="B42" s="42" t="s">
        <v>158</v>
      </c>
      <c r="C42" s="43" t="s">
        <v>73</v>
      </c>
      <c r="D42" s="59">
        <v>0</v>
      </c>
      <c r="E42" s="59">
        <f t="shared" si="6"/>
        <v>0</v>
      </c>
      <c r="F42" s="59">
        <f t="shared" si="36"/>
        <v>0</v>
      </c>
      <c r="G42" s="59">
        <f t="shared" si="37"/>
        <v>0</v>
      </c>
      <c r="H42" s="59">
        <f t="shared" si="38"/>
        <v>0</v>
      </c>
      <c r="I42" s="59">
        <f t="shared" si="39"/>
        <v>0</v>
      </c>
      <c r="J42" s="59">
        <f t="shared" si="11"/>
        <v>0</v>
      </c>
      <c r="K42" s="59">
        <v>0</v>
      </c>
      <c r="L42" s="59">
        <v>0</v>
      </c>
      <c r="M42" s="59">
        <v>0</v>
      </c>
      <c r="N42" s="59">
        <v>0</v>
      </c>
      <c r="O42" s="59">
        <f t="shared" si="40"/>
        <v>0</v>
      </c>
      <c r="P42" s="59">
        <v>0</v>
      </c>
      <c r="Q42" s="59">
        <v>0</v>
      </c>
      <c r="R42" s="59">
        <v>0</v>
      </c>
      <c r="S42" s="59">
        <v>0</v>
      </c>
      <c r="T42" s="59">
        <f t="shared" si="42"/>
        <v>0</v>
      </c>
      <c r="U42" s="59">
        <v>0</v>
      </c>
      <c r="V42" s="59">
        <v>0</v>
      </c>
      <c r="W42" s="59">
        <v>0</v>
      </c>
      <c r="X42" s="59">
        <v>0</v>
      </c>
      <c r="Y42" s="59">
        <f t="shared" si="44"/>
        <v>0</v>
      </c>
      <c r="Z42" s="59">
        <v>0</v>
      </c>
      <c r="AA42" s="59">
        <v>0</v>
      </c>
      <c r="AB42" s="59">
        <v>0</v>
      </c>
      <c r="AC42" s="59">
        <v>0</v>
      </c>
      <c r="AD42" s="59">
        <v>0</v>
      </c>
      <c r="AE42" s="61">
        <f t="shared" si="62"/>
        <v>0</v>
      </c>
      <c r="AF42" s="61">
        <f t="shared" si="63"/>
        <v>0</v>
      </c>
      <c r="AG42" s="61">
        <f t="shared" si="64"/>
        <v>0</v>
      </c>
      <c r="AH42" s="61">
        <f t="shared" si="65"/>
        <v>0</v>
      </c>
      <c r="AI42" s="61">
        <f t="shared" si="66"/>
        <v>0</v>
      </c>
      <c r="AJ42" s="59">
        <f t="shared" si="15"/>
        <v>0</v>
      </c>
      <c r="AK42" s="59">
        <v>0</v>
      </c>
      <c r="AL42" s="59">
        <v>0</v>
      </c>
      <c r="AM42" s="59">
        <v>0</v>
      </c>
      <c r="AN42" s="59">
        <v>0</v>
      </c>
      <c r="AO42" s="59">
        <f t="shared" si="16"/>
        <v>0</v>
      </c>
      <c r="AP42" s="59">
        <v>0</v>
      </c>
      <c r="AQ42" s="59">
        <v>0</v>
      </c>
      <c r="AR42" s="59">
        <v>0</v>
      </c>
      <c r="AS42" s="59">
        <v>0</v>
      </c>
      <c r="AT42" s="59">
        <f t="shared" si="17"/>
        <v>0</v>
      </c>
      <c r="AU42" s="59">
        <v>0</v>
      </c>
      <c r="AV42" s="59">
        <v>0</v>
      </c>
      <c r="AW42" s="59">
        <v>0</v>
      </c>
      <c r="AX42" s="59">
        <v>0</v>
      </c>
      <c r="AY42" s="59">
        <f t="shared" si="49"/>
        <v>0</v>
      </c>
      <c r="AZ42" s="59">
        <v>0</v>
      </c>
      <c r="BA42" s="59">
        <v>0</v>
      </c>
      <c r="BB42" s="59">
        <v>0</v>
      </c>
      <c r="BC42" s="59">
        <v>0</v>
      </c>
      <c r="BD42" s="18"/>
      <c r="BE42" s="23"/>
      <c r="BF42" s="2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</row>
    <row r="43" spans="1:94" ht="126" x14ac:dyDescent="0.25">
      <c r="A43" s="41" t="s">
        <v>161</v>
      </c>
      <c r="B43" s="42" t="s">
        <v>159</v>
      </c>
      <c r="C43" s="43" t="s">
        <v>73</v>
      </c>
      <c r="D43" s="59">
        <v>0</v>
      </c>
      <c r="E43" s="59">
        <f t="shared" si="6"/>
        <v>0</v>
      </c>
      <c r="F43" s="59">
        <f t="shared" si="36"/>
        <v>0</v>
      </c>
      <c r="G43" s="59">
        <f t="shared" si="37"/>
        <v>0</v>
      </c>
      <c r="H43" s="59">
        <f t="shared" si="38"/>
        <v>0</v>
      </c>
      <c r="I43" s="59">
        <f t="shared" si="39"/>
        <v>0</v>
      </c>
      <c r="J43" s="59">
        <f t="shared" si="11"/>
        <v>0</v>
      </c>
      <c r="K43" s="59">
        <v>0</v>
      </c>
      <c r="L43" s="59">
        <v>0</v>
      </c>
      <c r="M43" s="59">
        <v>0</v>
      </c>
      <c r="N43" s="59">
        <v>0</v>
      </c>
      <c r="O43" s="59">
        <f t="shared" si="40"/>
        <v>0</v>
      </c>
      <c r="P43" s="59">
        <v>0</v>
      </c>
      <c r="Q43" s="59">
        <v>0</v>
      </c>
      <c r="R43" s="59">
        <v>0</v>
      </c>
      <c r="S43" s="59">
        <v>0</v>
      </c>
      <c r="T43" s="59">
        <f t="shared" si="42"/>
        <v>0</v>
      </c>
      <c r="U43" s="59">
        <v>0</v>
      </c>
      <c r="V43" s="59">
        <v>0</v>
      </c>
      <c r="W43" s="59">
        <v>0</v>
      </c>
      <c r="X43" s="59">
        <v>0</v>
      </c>
      <c r="Y43" s="59">
        <f t="shared" si="44"/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61">
        <f t="shared" si="62"/>
        <v>0</v>
      </c>
      <c r="AF43" s="61">
        <f t="shared" si="63"/>
        <v>0</v>
      </c>
      <c r="AG43" s="61">
        <f t="shared" si="64"/>
        <v>0</v>
      </c>
      <c r="AH43" s="61">
        <f t="shared" si="65"/>
        <v>0</v>
      </c>
      <c r="AI43" s="61">
        <f t="shared" si="66"/>
        <v>0</v>
      </c>
      <c r="AJ43" s="59">
        <f t="shared" si="15"/>
        <v>0</v>
      </c>
      <c r="AK43" s="59">
        <v>0</v>
      </c>
      <c r="AL43" s="59">
        <v>0</v>
      </c>
      <c r="AM43" s="59">
        <v>0</v>
      </c>
      <c r="AN43" s="59">
        <v>0</v>
      </c>
      <c r="AO43" s="59">
        <f t="shared" si="16"/>
        <v>0</v>
      </c>
      <c r="AP43" s="59">
        <v>0</v>
      </c>
      <c r="AQ43" s="59">
        <v>0</v>
      </c>
      <c r="AR43" s="59">
        <v>0</v>
      </c>
      <c r="AS43" s="59">
        <v>0</v>
      </c>
      <c r="AT43" s="59">
        <f t="shared" si="17"/>
        <v>0</v>
      </c>
      <c r="AU43" s="59">
        <v>0</v>
      </c>
      <c r="AV43" s="59">
        <v>0</v>
      </c>
      <c r="AW43" s="59">
        <v>0</v>
      </c>
      <c r="AX43" s="59">
        <v>0</v>
      </c>
      <c r="AY43" s="59">
        <f t="shared" si="49"/>
        <v>0</v>
      </c>
      <c r="AZ43" s="59">
        <v>0</v>
      </c>
      <c r="BA43" s="59">
        <v>0</v>
      </c>
      <c r="BB43" s="59">
        <v>0</v>
      </c>
      <c r="BC43" s="59">
        <v>0</v>
      </c>
      <c r="BD43" s="18"/>
      <c r="BF43" s="2"/>
    </row>
    <row r="44" spans="1:94" ht="126" x14ac:dyDescent="0.25">
      <c r="A44" s="41" t="s">
        <v>161</v>
      </c>
      <c r="B44" s="42" t="s">
        <v>162</v>
      </c>
      <c r="C44" s="43" t="s">
        <v>73</v>
      </c>
      <c r="D44" s="59">
        <v>0</v>
      </c>
      <c r="E44" s="59">
        <f t="shared" si="6"/>
        <v>0</v>
      </c>
      <c r="F44" s="59">
        <f t="shared" si="36"/>
        <v>0</v>
      </c>
      <c r="G44" s="59">
        <f t="shared" si="37"/>
        <v>0</v>
      </c>
      <c r="H44" s="59">
        <f t="shared" si="38"/>
        <v>0</v>
      </c>
      <c r="I44" s="59">
        <f t="shared" si="39"/>
        <v>0</v>
      </c>
      <c r="J44" s="59">
        <f t="shared" si="11"/>
        <v>0</v>
      </c>
      <c r="K44" s="59">
        <v>0</v>
      </c>
      <c r="L44" s="59">
        <v>0</v>
      </c>
      <c r="M44" s="59">
        <v>0</v>
      </c>
      <c r="N44" s="59">
        <v>0</v>
      </c>
      <c r="O44" s="59">
        <f t="shared" si="40"/>
        <v>0</v>
      </c>
      <c r="P44" s="59">
        <v>0</v>
      </c>
      <c r="Q44" s="59">
        <v>0</v>
      </c>
      <c r="R44" s="59">
        <v>0</v>
      </c>
      <c r="S44" s="59">
        <v>0</v>
      </c>
      <c r="T44" s="59">
        <f t="shared" si="42"/>
        <v>0</v>
      </c>
      <c r="U44" s="59">
        <v>0</v>
      </c>
      <c r="V44" s="59">
        <v>0</v>
      </c>
      <c r="W44" s="59">
        <v>0</v>
      </c>
      <c r="X44" s="59">
        <v>0</v>
      </c>
      <c r="Y44" s="59">
        <f t="shared" si="44"/>
        <v>0</v>
      </c>
      <c r="Z44" s="59">
        <v>0</v>
      </c>
      <c r="AA44" s="59">
        <v>0</v>
      </c>
      <c r="AB44" s="59">
        <v>0</v>
      </c>
      <c r="AC44" s="59">
        <v>0</v>
      </c>
      <c r="AD44" s="59">
        <v>0</v>
      </c>
      <c r="AE44" s="61">
        <f t="shared" si="62"/>
        <v>0</v>
      </c>
      <c r="AF44" s="61">
        <f t="shared" si="63"/>
        <v>0</v>
      </c>
      <c r="AG44" s="61">
        <f t="shared" si="64"/>
        <v>0</v>
      </c>
      <c r="AH44" s="61">
        <f t="shared" si="65"/>
        <v>0</v>
      </c>
      <c r="AI44" s="61">
        <f t="shared" si="66"/>
        <v>0</v>
      </c>
      <c r="AJ44" s="59">
        <f t="shared" si="15"/>
        <v>0</v>
      </c>
      <c r="AK44" s="59">
        <v>0</v>
      </c>
      <c r="AL44" s="59">
        <v>0</v>
      </c>
      <c r="AM44" s="59">
        <v>0</v>
      </c>
      <c r="AN44" s="59">
        <v>0</v>
      </c>
      <c r="AO44" s="59">
        <f t="shared" si="16"/>
        <v>0</v>
      </c>
      <c r="AP44" s="59">
        <v>0</v>
      </c>
      <c r="AQ44" s="59">
        <v>0</v>
      </c>
      <c r="AR44" s="59">
        <v>0</v>
      </c>
      <c r="AS44" s="59">
        <v>0</v>
      </c>
      <c r="AT44" s="59">
        <f t="shared" si="17"/>
        <v>0</v>
      </c>
      <c r="AU44" s="59">
        <v>0</v>
      </c>
      <c r="AV44" s="59">
        <v>0</v>
      </c>
      <c r="AW44" s="59">
        <v>0</v>
      </c>
      <c r="AX44" s="59">
        <v>0</v>
      </c>
      <c r="AY44" s="59">
        <f t="shared" si="49"/>
        <v>0</v>
      </c>
      <c r="AZ44" s="59">
        <v>0</v>
      </c>
      <c r="BA44" s="59">
        <v>0</v>
      </c>
      <c r="BB44" s="59">
        <v>0</v>
      </c>
      <c r="BC44" s="59">
        <v>0</v>
      </c>
      <c r="BD44" s="18"/>
      <c r="BF44" s="2"/>
    </row>
    <row r="45" spans="1:94" ht="110.25" x14ac:dyDescent="0.25">
      <c r="A45" s="38" t="s">
        <v>95</v>
      </c>
      <c r="B45" s="39" t="s">
        <v>96</v>
      </c>
      <c r="C45" s="40" t="s">
        <v>73</v>
      </c>
      <c r="D45" s="60">
        <v>0</v>
      </c>
      <c r="E45" s="60">
        <f t="shared" si="6"/>
        <v>6.2024395700000001</v>
      </c>
      <c r="F45" s="60">
        <f t="shared" si="36"/>
        <v>0</v>
      </c>
      <c r="G45" s="60">
        <f t="shared" si="37"/>
        <v>6.2024395700000001</v>
      </c>
      <c r="H45" s="60">
        <f t="shared" si="38"/>
        <v>0</v>
      </c>
      <c r="I45" s="60">
        <f t="shared" si="39"/>
        <v>0</v>
      </c>
      <c r="J45" s="60">
        <f t="shared" ref="J45:AC45" si="67">J46+J47</f>
        <v>6.2024395700000001</v>
      </c>
      <c r="K45" s="60">
        <f t="shared" si="67"/>
        <v>0</v>
      </c>
      <c r="L45" s="60">
        <f t="shared" si="67"/>
        <v>6.2024395700000001</v>
      </c>
      <c r="M45" s="60">
        <f t="shared" si="67"/>
        <v>0</v>
      </c>
      <c r="N45" s="60">
        <f t="shared" si="67"/>
        <v>0</v>
      </c>
      <c r="O45" s="60">
        <f t="shared" si="67"/>
        <v>0</v>
      </c>
      <c r="P45" s="60">
        <f t="shared" si="67"/>
        <v>0</v>
      </c>
      <c r="Q45" s="60">
        <f t="shared" si="67"/>
        <v>0</v>
      </c>
      <c r="R45" s="60">
        <f t="shared" si="67"/>
        <v>0</v>
      </c>
      <c r="S45" s="60">
        <f t="shared" si="67"/>
        <v>0</v>
      </c>
      <c r="T45" s="60">
        <f t="shared" si="67"/>
        <v>0</v>
      </c>
      <c r="U45" s="60">
        <f t="shared" si="67"/>
        <v>0</v>
      </c>
      <c r="V45" s="60">
        <f t="shared" ref="V45:X45" si="68">V46+V47</f>
        <v>0</v>
      </c>
      <c r="W45" s="60">
        <f t="shared" si="68"/>
        <v>0</v>
      </c>
      <c r="X45" s="60">
        <f t="shared" si="68"/>
        <v>0</v>
      </c>
      <c r="Y45" s="60">
        <f t="shared" si="67"/>
        <v>0</v>
      </c>
      <c r="Z45" s="60">
        <f t="shared" si="67"/>
        <v>0</v>
      </c>
      <c r="AA45" s="60">
        <f t="shared" si="67"/>
        <v>0</v>
      </c>
      <c r="AB45" s="60">
        <f t="shared" si="67"/>
        <v>0</v>
      </c>
      <c r="AC45" s="60">
        <f t="shared" si="67"/>
        <v>0</v>
      </c>
      <c r="AD45" s="60">
        <v>0</v>
      </c>
      <c r="AE45" s="60">
        <f t="shared" si="62"/>
        <v>0</v>
      </c>
      <c r="AF45" s="60">
        <f t="shared" si="63"/>
        <v>0</v>
      </c>
      <c r="AG45" s="60">
        <f t="shared" si="64"/>
        <v>0</v>
      </c>
      <c r="AH45" s="60">
        <f t="shared" si="65"/>
        <v>0</v>
      </c>
      <c r="AI45" s="60">
        <f t="shared" si="66"/>
        <v>0</v>
      </c>
      <c r="AJ45" s="60">
        <f t="shared" si="15"/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f t="shared" si="16"/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f t="shared" si="17"/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f t="shared" si="49"/>
        <v>0</v>
      </c>
      <c r="AZ45" s="60">
        <v>0</v>
      </c>
      <c r="BA45" s="60">
        <v>0</v>
      </c>
      <c r="BB45" s="60">
        <v>0</v>
      </c>
      <c r="BC45" s="60">
        <v>0</v>
      </c>
      <c r="BD45" s="18"/>
      <c r="BF45" s="2"/>
    </row>
    <row r="46" spans="1:94" ht="94.5" x14ac:dyDescent="0.25">
      <c r="A46" s="38" t="s">
        <v>97</v>
      </c>
      <c r="B46" s="39" t="s">
        <v>98</v>
      </c>
      <c r="C46" s="40" t="s">
        <v>73</v>
      </c>
      <c r="D46" s="60">
        <v>0</v>
      </c>
      <c r="E46" s="60">
        <f t="shared" si="6"/>
        <v>0</v>
      </c>
      <c r="F46" s="60">
        <f t="shared" si="36"/>
        <v>0</v>
      </c>
      <c r="G46" s="60">
        <f t="shared" si="37"/>
        <v>0</v>
      </c>
      <c r="H46" s="60">
        <f t="shared" si="38"/>
        <v>0</v>
      </c>
      <c r="I46" s="60">
        <f t="shared" si="39"/>
        <v>0</v>
      </c>
      <c r="J46" s="60">
        <f t="shared" si="11"/>
        <v>0</v>
      </c>
      <c r="K46" s="60">
        <v>0</v>
      </c>
      <c r="L46" s="60">
        <v>0</v>
      </c>
      <c r="M46" s="60">
        <v>0</v>
      </c>
      <c r="N46" s="60">
        <v>0</v>
      </c>
      <c r="O46" s="60">
        <f t="shared" si="40"/>
        <v>0</v>
      </c>
      <c r="P46" s="60">
        <v>0</v>
      </c>
      <c r="Q46" s="60">
        <v>0</v>
      </c>
      <c r="R46" s="60">
        <v>0</v>
      </c>
      <c r="S46" s="60">
        <v>0</v>
      </c>
      <c r="T46" s="60">
        <f t="shared" si="42"/>
        <v>0</v>
      </c>
      <c r="U46" s="60">
        <v>0</v>
      </c>
      <c r="V46" s="60">
        <v>0</v>
      </c>
      <c r="W46" s="60">
        <v>0</v>
      </c>
      <c r="X46" s="60">
        <v>0</v>
      </c>
      <c r="Y46" s="60">
        <f t="shared" si="44"/>
        <v>0</v>
      </c>
      <c r="Z46" s="60">
        <v>0</v>
      </c>
      <c r="AA46" s="60">
        <v>0</v>
      </c>
      <c r="AB46" s="60">
        <v>0</v>
      </c>
      <c r="AC46" s="60">
        <v>0</v>
      </c>
      <c r="AD46" s="60">
        <v>0</v>
      </c>
      <c r="AE46" s="60">
        <f t="shared" si="62"/>
        <v>0</v>
      </c>
      <c r="AF46" s="60">
        <f t="shared" si="63"/>
        <v>0</v>
      </c>
      <c r="AG46" s="60">
        <f t="shared" si="64"/>
        <v>0</v>
      </c>
      <c r="AH46" s="60">
        <f t="shared" si="65"/>
        <v>0</v>
      </c>
      <c r="AI46" s="60">
        <f t="shared" si="66"/>
        <v>0</v>
      </c>
      <c r="AJ46" s="60">
        <f t="shared" si="15"/>
        <v>0</v>
      </c>
      <c r="AK46" s="60">
        <v>0</v>
      </c>
      <c r="AL46" s="60">
        <v>0</v>
      </c>
      <c r="AM46" s="60">
        <v>0</v>
      </c>
      <c r="AN46" s="60">
        <v>0</v>
      </c>
      <c r="AO46" s="60">
        <f t="shared" si="16"/>
        <v>0</v>
      </c>
      <c r="AP46" s="60">
        <v>0</v>
      </c>
      <c r="AQ46" s="60">
        <v>0</v>
      </c>
      <c r="AR46" s="60">
        <v>0</v>
      </c>
      <c r="AS46" s="60">
        <v>0</v>
      </c>
      <c r="AT46" s="60">
        <f t="shared" si="17"/>
        <v>0</v>
      </c>
      <c r="AU46" s="60">
        <v>0</v>
      </c>
      <c r="AV46" s="60">
        <v>0</v>
      </c>
      <c r="AW46" s="60">
        <v>0</v>
      </c>
      <c r="AX46" s="60">
        <v>0</v>
      </c>
      <c r="AY46" s="60">
        <f t="shared" si="49"/>
        <v>0</v>
      </c>
      <c r="AZ46" s="60">
        <v>0</v>
      </c>
      <c r="BA46" s="60">
        <v>0</v>
      </c>
      <c r="BB46" s="60">
        <v>0</v>
      </c>
      <c r="BC46" s="60">
        <v>0</v>
      </c>
      <c r="BD46" s="18"/>
      <c r="BF46" s="2"/>
    </row>
    <row r="47" spans="1:94" ht="94.5" x14ac:dyDescent="0.25">
      <c r="A47" s="38" t="s">
        <v>99</v>
      </c>
      <c r="B47" s="39" t="s">
        <v>100</v>
      </c>
      <c r="C47" s="40" t="s">
        <v>73</v>
      </c>
      <c r="D47" s="60">
        <v>0</v>
      </c>
      <c r="E47" s="60">
        <f t="shared" si="6"/>
        <v>6.2024395700000001</v>
      </c>
      <c r="F47" s="60">
        <f>SUM(F48:F52)</f>
        <v>0</v>
      </c>
      <c r="G47" s="60">
        <f>SUM(G48:G52)</f>
        <v>6.2024395700000001</v>
      </c>
      <c r="H47" s="60">
        <f>SUM(H48:H52)</f>
        <v>0</v>
      </c>
      <c r="I47" s="60">
        <f>SUM(I48:I52)</f>
        <v>0</v>
      </c>
      <c r="J47" s="60">
        <f t="shared" ref="J47:S47" si="69">SUM(J48:J52)</f>
        <v>6.2024395700000001</v>
      </c>
      <c r="K47" s="60">
        <f t="shared" si="69"/>
        <v>0</v>
      </c>
      <c r="L47" s="60">
        <f t="shared" si="69"/>
        <v>6.2024395700000001</v>
      </c>
      <c r="M47" s="60">
        <f t="shared" si="69"/>
        <v>0</v>
      </c>
      <c r="N47" s="60">
        <f t="shared" si="69"/>
        <v>0</v>
      </c>
      <c r="O47" s="60">
        <f t="shared" si="69"/>
        <v>0</v>
      </c>
      <c r="P47" s="60">
        <f t="shared" si="69"/>
        <v>0</v>
      </c>
      <c r="Q47" s="60">
        <f t="shared" si="69"/>
        <v>0</v>
      </c>
      <c r="R47" s="60">
        <f t="shared" si="69"/>
        <v>0</v>
      </c>
      <c r="S47" s="60">
        <f t="shared" si="69"/>
        <v>0</v>
      </c>
      <c r="T47" s="60">
        <f t="shared" ref="T47:BC47" si="70">SUM(T48:T52)</f>
        <v>0</v>
      </c>
      <c r="U47" s="60">
        <f t="shared" ref="U47:X47" si="71">SUM(U48:U52)</f>
        <v>0</v>
      </c>
      <c r="V47" s="60">
        <f t="shared" si="71"/>
        <v>0</v>
      </c>
      <c r="W47" s="60">
        <f t="shared" si="71"/>
        <v>0</v>
      </c>
      <c r="X47" s="60">
        <f t="shared" si="71"/>
        <v>0</v>
      </c>
      <c r="Y47" s="60">
        <f t="shared" si="70"/>
        <v>0</v>
      </c>
      <c r="Z47" s="60">
        <f t="shared" si="70"/>
        <v>0</v>
      </c>
      <c r="AA47" s="60">
        <f t="shared" si="70"/>
        <v>0</v>
      </c>
      <c r="AB47" s="60">
        <f t="shared" si="70"/>
        <v>0</v>
      </c>
      <c r="AC47" s="60">
        <f t="shared" si="70"/>
        <v>0</v>
      </c>
      <c r="AD47" s="60">
        <f t="shared" si="70"/>
        <v>0</v>
      </c>
      <c r="AE47" s="60">
        <f t="shared" si="70"/>
        <v>0</v>
      </c>
      <c r="AF47" s="60">
        <f t="shared" si="70"/>
        <v>0</v>
      </c>
      <c r="AG47" s="60">
        <f t="shared" si="70"/>
        <v>0</v>
      </c>
      <c r="AH47" s="60">
        <f t="shared" si="70"/>
        <v>0</v>
      </c>
      <c r="AI47" s="60">
        <f t="shared" si="70"/>
        <v>0</v>
      </c>
      <c r="AJ47" s="60">
        <f t="shared" si="15"/>
        <v>0</v>
      </c>
      <c r="AK47" s="60">
        <f t="shared" si="70"/>
        <v>0</v>
      </c>
      <c r="AL47" s="60">
        <f t="shared" si="70"/>
        <v>0</v>
      </c>
      <c r="AM47" s="60">
        <f t="shared" si="70"/>
        <v>0</v>
      </c>
      <c r="AN47" s="60">
        <f t="shared" si="70"/>
        <v>0</v>
      </c>
      <c r="AO47" s="60">
        <f t="shared" si="16"/>
        <v>0</v>
      </c>
      <c r="AP47" s="60">
        <f t="shared" si="70"/>
        <v>0</v>
      </c>
      <c r="AQ47" s="60">
        <f t="shared" si="70"/>
        <v>0</v>
      </c>
      <c r="AR47" s="60">
        <f t="shared" si="70"/>
        <v>0</v>
      </c>
      <c r="AS47" s="60">
        <f t="shared" si="70"/>
        <v>0</v>
      </c>
      <c r="AT47" s="60">
        <f t="shared" si="17"/>
        <v>0</v>
      </c>
      <c r="AU47" s="60">
        <f t="shared" si="70"/>
        <v>0</v>
      </c>
      <c r="AV47" s="60">
        <f t="shared" si="70"/>
        <v>0</v>
      </c>
      <c r="AW47" s="60">
        <f t="shared" si="70"/>
        <v>0</v>
      </c>
      <c r="AX47" s="60">
        <f t="shared" si="70"/>
        <v>0</v>
      </c>
      <c r="AY47" s="60">
        <f t="shared" si="70"/>
        <v>0</v>
      </c>
      <c r="AZ47" s="60">
        <f t="shared" si="70"/>
        <v>0</v>
      </c>
      <c r="BA47" s="60">
        <f t="shared" si="70"/>
        <v>0</v>
      </c>
      <c r="BB47" s="60">
        <f t="shared" si="70"/>
        <v>0</v>
      </c>
      <c r="BC47" s="60">
        <f t="shared" si="70"/>
        <v>0</v>
      </c>
      <c r="BD47" s="18"/>
      <c r="BF47" s="2"/>
    </row>
    <row r="48" spans="1:94" ht="78.75" customHeight="1" x14ac:dyDescent="0.25">
      <c r="A48" s="44" t="s">
        <v>163</v>
      </c>
      <c r="B48" s="65" t="s">
        <v>197</v>
      </c>
      <c r="C48" s="44" t="s">
        <v>143</v>
      </c>
      <c r="D48" s="61">
        <v>0</v>
      </c>
      <c r="E48" s="61">
        <f t="shared" si="6"/>
        <v>6.2024395700000001</v>
      </c>
      <c r="F48" s="61">
        <f t="shared" ref="F48" si="72">K48+P48+U48+Z48</f>
        <v>0</v>
      </c>
      <c r="G48" s="61">
        <f t="shared" ref="G48" si="73">L48+Q48+V48+AA48</f>
        <v>6.2024395700000001</v>
      </c>
      <c r="H48" s="61">
        <f t="shared" ref="H48" si="74">M48+R48+W48+AB48</f>
        <v>0</v>
      </c>
      <c r="I48" s="61">
        <f t="shared" ref="I48" si="75">N48+S48+X48+AC48</f>
        <v>0</v>
      </c>
      <c r="J48" s="61">
        <f t="shared" si="11"/>
        <v>6.2024395700000001</v>
      </c>
      <c r="K48" s="61">
        <v>0</v>
      </c>
      <c r="L48" s="61">
        <v>6.2024395700000001</v>
      </c>
      <c r="M48" s="61">
        <v>0</v>
      </c>
      <c r="N48" s="64">
        <v>0</v>
      </c>
      <c r="O48" s="61">
        <f t="shared" ref="O48" si="76">SUM(P48:S48)</f>
        <v>0</v>
      </c>
      <c r="P48" s="61">
        <v>0</v>
      </c>
      <c r="Q48" s="61">
        <v>0</v>
      </c>
      <c r="R48" s="61">
        <v>0</v>
      </c>
      <c r="S48" s="61">
        <v>0</v>
      </c>
      <c r="T48" s="61">
        <f t="shared" ref="T48" si="77">SUM(U48:X48)</f>
        <v>0</v>
      </c>
      <c r="U48" s="61">
        <v>0</v>
      </c>
      <c r="V48" s="61">
        <v>0</v>
      </c>
      <c r="W48" s="61">
        <v>0</v>
      </c>
      <c r="X48" s="61">
        <v>0</v>
      </c>
      <c r="Y48" s="61">
        <f t="shared" ref="Y48" si="78">SUM(Z48:AC48)</f>
        <v>0</v>
      </c>
      <c r="Z48" s="61">
        <v>0</v>
      </c>
      <c r="AA48" s="61">
        <v>0</v>
      </c>
      <c r="AB48" s="61">
        <v>0</v>
      </c>
      <c r="AC48" s="61">
        <v>0</v>
      </c>
      <c r="AD48" s="61">
        <v>0</v>
      </c>
      <c r="AE48" s="61">
        <f t="shared" ref="AE48" si="79">AJ48+AO48+AT48+AY48</f>
        <v>0</v>
      </c>
      <c r="AF48" s="61">
        <f t="shared" ref="AF48" si="80">AK48+AP48+AU48+AZ48</f>
        <v>0</v>
      </c>
      <c r="AG48" s="61">
        <f t="shared" ref="AG48" si="81">AL48+AQ48+AV48+BA48</f>
        <v>0</v>
      </c>
      <c r="AH48" s="61">
        <f t="shared" ref="AH48" si="82">AM48+AR48+AW48+BB48</f>
        <v>0</v>
      </c>
      <c r="AI48" s="61">
        <f t="shared" ref="AI48" si="83">AN48+AS48+AX48+BC48</f>
        <v>0</v>
      </c>
      <c r="AJ48" s="61">
        <f t="shared" si="15"/>
        <v>0</v>
      </c>
      <c r="AK48" s="61">
        <v>0</v>
      </c>
      <c r="AL48" s="61">
        <v>0</v>
      </c>
      <c r="AM48" s="61">
        <v>0</v>
      </c>
      <c r="AN48" s="61">
        <v>0</v>
      </c>
      <c r="AO48" s="61">
        <f t="shared" si="16"/>
        <v>0</v>
      </c>
      <c r="AP48" s="61">
        <v>0</v>
      </c>
      <c r="AQ48" s="61">
        <v>0</v>
      </c>
      <c r="AR48" s="61">
        <v>0</v>
      </c>
      <c r="AS48" s="61">
        <v>0</v>
      </c>
      <c r="AT48" s="61">
        <f t="shared" si="17"/>
        <v>0</v>
      </c>
      <c r="AU48" s="61">
        <v>0</v>
      </c>
      <c r="AV48" s="61">
        <v>0</v>
      </c>
      <c r="AW48" s="61">
        <v>0</v>
      </c>
      <c r="AX48" s="61">
        <v>0</v>
      </c>
      <c r="AY48" s="61">
        <f t="shared" ref="AY48" si="84">SUM(AZ48:BC48)</f>
        <v>0</v>
      </c>
      <c r="AZ48" s="61">
        <v>0</v>
      </c>
      <c r="BA48" s="61">
        <v>0</v>
      </c>
      <c r="BB48" s="61">
        <v>0</v>
      </c>
      <c r="BC48" s="61">
        <v>0</v>
      </c>
      <c r="BD48" s="18"/>
      <c r="BE48" s="24"/>
      <c r="BF48" s="2"/>
    </row>
    <row r="49" spans="1:58" ht="78.75" customHeight="1" x14ac:dyDescent="0.25">
      <c r="A49" s="44" t="s">
        <v>163</v>
      </c>
      <c r="B49" s="65" t="s">
        <v>217</v>
      </c>
      <c r="C49" s="44" t="s">
        <v>143</v>
      </c>
      <c r="D49" s="61">
        <v>0</v>
      </c>
      <c r="E49" s="61">
        <f t="shared" si="6"/>
        <v>0</v>
      </c>
      <c r="F49" s="61">
        <f t="shared" ref="F49:F52" si="85">K49+P49+U49+Z49</f>
        <v>0</v>
      </c>
      <c r="G49" s="61">
        <f t="shared" ref="G49:G52" si="86">L49+Q49+V49+AA49</f>
        <v>0</v>
      </c>
      <c r="H49" s="61">
        <f t="shared" ref="H49:H52" si="87">M49+R49+W49+AB49</f>
        <v>0</v>
      </c>
      <c r="I49" s="61">
        <f t="shared" ref="I49:I52" si="88">N49+S49+X49+AC49</f>
        <v>0</v>
      </c>
      <c r="J49" s="61">
        <f t="shared" si="11"/>
        <v>0</v>
      </c>
      <c r="K49" s="61">
        <v>0</v>
      </c>
      <c r="L49" s="61">
        <v>0</v>
      </c>
      <c r="M49" s="61">
        <v>0</v>
      </c>
      <c r="N49" s="64">
        <v>0</v>
      </c>
      <c r="O49" s="61">
        <f t="shared" ref="O49:O52" si="89">SUM(P49:S49)</f>
        <v>0</v>
      </c>
      <c r="P49" s="61">
        <v>0</v>
      </c>
      <c r="Q49" s="61">
        <v>0</v>
      </c>
      <c r="R49" s="61">
        <v>0</v>
      </c>
      <c r="S49" s="61">
        <v>0</v>
      </c>
      <c r="T49" s="61">
        <f t="shared" ref="T49:T52" si="90">SUM(U49:X49)</f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f t="shared" ref="AE49:AE52" si="91">AJ49+AO49+AT49+AY49</f>
        <v>0</v>
      </c>
      <c r="AF49" s="61">
        <f t="shared" ref="AF49:AF52" si="92">AK49+AP49+AU49+AZ49</f>
        <v>0</v>
      </c>
      <c r="AG49" s="61">
        <f t="shared" ref="AG49:AG52" si="93">AL49+AQ49+AV49+BA49</f>
        <v>0</v>
      </c>
      <c r="AH49" s="61">
        <f t="shared" ref="AH49:AH52" si="94">AM49+AR49+AW49+BB49</f>
        <v>0</v>
      </c>
      <c r="AI49" s="61">
        <f t="shared" ref="AI49:AI52" si="95">AN49+AS49+AX49+BC49</f>
        <v>0</v>
      </c>
      <c r="AJ49" s="61">
        <f t="shared" si="15"/>
        <v>0</v>
      </c>
      <c r="AK49" s="61">
        <v>0</v>
      </c>
      <c r="AL49" s="61">
        <v>0</v>
      </c>
      <c r="AM49" s="61">
        <v>0</v>
      </c>
      <c r="AN49" s="61">
        <v>0</v>
      </c>
      <c r="AO49" s="61">
        <f t="shared" si="16"/>
        <v>0</v>
      </c>
      <c r="AP49" s="61">
        <v>0</v>
      </c>
      <c r="AQ49" s="61">
        <v>0</v>
      </c>
      <c r="AR49" s="61">
        <v>0</v>
      </c>
      <c r="AS49" s="61">
        <v>0</v>
      </c>
      <c r="AT49" s="61">
        <f t="shared" si="17"/>
        <v>0</v>
      </c>
      <c r="AU49" s="61">
        <v>0</v>
      </c>
      <c r="AV49" s="61">
        <v>0</v>
      </c>
      <c r="AW49" s="61">
        <v>0</v>
      </c>
      <c r="AX49" s="61">
        <v>0</v>
      </c>
      <c r="AY49" s="61">
        <f t="shared" ref="AY49:AY52" si="96">SUM(AZ49:BC49)</f>
        <v>0</v>
      </c>
      <c r="AZ49" s="61">
        <v>0</v>
      </c>
      <c r="BA49" s="61">
        <v>0</v>
      </c>
      <c r="BB49" s="61">
        <v>0</v>
      </c>
      <c r="BC49" s="61">
        <v>0</v>
      </c>
      <c r="BD49" s="18"/>
      <c r="BE49" s="24"/>
      <c r="BF49" s="2"/>
    </row>
    <row r="50" spans="1:58" ht="78.75" customHeight="1" x14ac:dyDescent="0.25">
      <c r="A50" s="44" t="s">
        <v>163</v>
      </c>
      <c r="B50" s="65" t="s">
        <v>198</v>
      </c>
      <c r="C50" s="44" t="s">
        <v>143</v>
      </c>
      <c r="D50" s="61">
        <v>0</v>
      </c>
      <c r="E50" s="61">
        <f t="shared" si="6"/>
        <v>0</v>
      </c>
      <c r="F50" s="61">
        <f t="shared" si="85"/>
        <v>0</v>
      </c>
      <c r="G50" s="61">
        <f t="shared" si="86"/>
        <v>0</v>
      </c>
      <c r="H50" s="61">
        <f t="shared" si="87"/>
        <v>0</v>
      </c>
      <c r="I50" s="61">
        <f t="shared" si="88"/>
        <v>0</v>
      </c>
      <c r="J50" s="61">
        <f t="shared" si="11"/>
        <v>0</v>
      </c>
      <c r="K50" s="61">
        <v>0</v>
      </c>
      <c r="L50" s="61">
        <v>0</v>
      </c>
      <c r="M50" s="61">
        <v>0</v>
      </c>
      <c r="N50" s="64">
        <v>0</v>
      </c>
      <c r="O50" s="61">
        <f t="shared" si="89"/>
        <v>0</v>
      </c>
      <c r="P50" s="61">
        <v>0</v>
      </c>
      <c r="Q50" s="61">
        <v>0</v>
      </c>
      <c r="R50" s="61">
        <v>0</v>
      </c>
      <c r="S50" s="61">
        <v>0</v>
      </c>
      <c r="T50" s="61">
        <f t="shared" si="90"/>
        <v>0</v>
      </c>
      <c r="U50" s="61">
        <v>0</v>
      </c>
      <c r="V50" s="61">
        <v>0</v>
      </c>
      <c r="W50" s="61">
        <v>0</v>
      </c>
      <c r="X50" s="61">
        <v>0</v>
      </c>
      <c r="Y50" s="61">
        <f t="shared" ref="Y50" si="97">SUM(Z50:AC50)</f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f t="shared" si="91"/>
        <v>0</v>
      </c>
      <c r="AF50" s="61">
        <f t="shared" si="92"/>
        <v>0</v>
      </c>
      <c r="AG50" s="61">
        <f t="shared" si="93"/>
        <v>0</v>
      </c>
      <c r="AH50" s="61">
        <f t="shared" si="94"/>
        <v>0</v>
      </c>
      <c r="AI50" s="61">
        <f t="shared" si="95"/>
        <v>0</v>
      </c>
      <c r="AJ50" s="61">
        <f t="shared" si="15"/>
        <v>0</v>
      </c>
      <c r="AK50" s="61">
        <v>0</v>
      </c>
      <c r="AL50" s="61">
        <v>0</v>
      </c>
      <c r="AM50" s="61">
        <v>0</v>
      </c>
      <c r="AN50" s="61">
        <v>0</v>
      </c>
      <c r="AO50" s="61">
        <f t="shared" si="16"/>
        <v>0</v>
      </c>
      <c r="AP50" s="61">
        <v>0</v>
      </c>
      <c r="AQ50" s="61">
        <v>0</v>
      </c>
      <c r="AR50" s="61">
        <v>0</v>
      </c>
      <c r="AS50" s="61">
        <v>0</v>
      </c>
      <c r="AT50" s="61">
        <f t="shared" si="17"/>
        <v>0</v>
      </c>
      <c r="AU50" s="61">
        <v>0</v>
      </c>
      <c r="AV50" s="61">
        <v>0</v>
      </c>
      <c r="AW50" s="61">
        <v>0</v>
      </c>
      <c r="AX50" s="61">
        <v>0</v>
      </c>
      <c r="AY50" s="61">
        <f t="shared" si="96"/>
        <v>0</v>
      </c>
      <c r="AZ50" s="61">
        <v>0</v>
      </c>
      <c r="BA50" s="61">
        <v>0</v>
      </c>
      <c r="BB50" s="61">
        <v>0</v>
      </c>
      <c r="BC50" s="61">
        <v>0</v>
      </c>
      <c r="BD50" s="18"/>
      <c r="BE50" s="24"/>
      <c r="BF50" s="2"/>
    </row>
    <row r="51" spans="1:58" ht="94.5" x14ac:dyDescent="0.25">
      <c r="A51" s="44" t="s">
        <v>163</v>
      </c>
      <c r="B51" s="65" t="s">
        <v>199</v>
      </c>
      <c r="C51" s="44" t="s">
        <v>143</v>
      </c>
      <c r="D51" s="61">
        <v>0</v>
      </c>
      <c r="E51" s="61">
        <f t="shared" si="6"/>
        <v>0</v>
      </c>
      <c r="F51" s="61">
        <f t="shared" si="85"/>
        <v>0</v>
      </c>
      <c r="G51" s="61">
        <f t="shared" si="86"/>
        <v>0</v>
      </c>
      <c r="H51" s="61">
        <f t="shared" si="87"/>
        <v>0</v>
      </c>
      <c r="I51" s="61">
        <f t="shared" si="88"/>
        <v>0</v>
      </c>
      <c r="J51" s="61">
        <f t="shared" si="11"/>
        <v>0</v>
      </c>
      <c r="K51" s="61">
        <v>0</v>
      </c>
      <c r="L51" s="61">
        <v>0</v>
      </c>
      <c r="M51" s="61">
        <v>0</v>
      </c>
      <c r="N51" s="64">
        <v>0</v>
      </c>
      <c r="O51" s="61">
        <f t="shared" si="89"/>
        <v>0</v>
      </c>
      <c r="P51" s="61">
        <v>0</v>
      </c>
      <c r="Q51" s="61">
        <v>0</v>
      </c>
      <c r="R51" s="61">
        <v>0</v>
      </c>
      <c r="S51" s="61">
        <v>0</v>
      </c>
      <c r="T51" s="61">
        <f t="shared" si="90"/>
        <v>0</v>
      </c>
      <c r="U51" s="61">
        <v>0</v>
      </c>
      <c r="V51" s="61">
        <v>0</v>
      </c>
      <c r="W51" s="61">
        <v>0</v>
      </c>
      <c r="X51" s="61">
        <v>0</v>
      </c>
      <c r="Y51" s="61">
        <f t="shared" si="44"/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f t="shared" si="91"/>
        <v>0</v>
      </c>
      <c r="AF51" s="61">
        <f t="shared" si="92"/>
        <v>0</v>
      </c>
      <c r="AG51" s="61">
        <f t="shared" si="93"/>
        <v>0</v>
      </c>
      <c r="AH51" s="61">
        <f t="shared" si="94"/>
        <v>0</v>
      </c>
      <c r="AI51" s="61">
        <f t="shared" si="95"/>
        <v>0</v>
      </c>
      <c r="AJ51" s="61">
        <f t="shared" si="15"/>
        <v>0</v>
      </c>
      <c r="AK51" s="61">
        <v>0</v>
      </c>
      <c r="AL51" s="61">
        <v>0</v>
      </c>
      <c r="AM51" s="61">
        <v>0</v>
      </c>
      <c r="AN51" s="61">
        <v>0</v>
      </c>
      <c r="AO51" s="61">
        <f t="shared" si="16"/>
        <v>0</v>
      </c>
      <c r="AP51" s="61">
        <v>0</v>
      </c>
      <c r="AQ51" s="61">
        <v>0</v>
      </c>
      <c r="AR51" s="61">
        <v>0</v>
      </c>
      <c r="AS51" s="61">
        <v>0</v>
      </c>
      <c r="AT51" s="61">
        <f t="shared" si="17"/>
        <v>0</v>
      </c>
      <c r="AU51" s="61">
        <v>0</v>
      </c>
      <c r="AV51" s="61">
        <v>0</v>
      </c>
      <c r="AW51" s="61">
        <v>0</v>
      </c>
      <c r="AX51" s="61">
        <v>0</v>
      </c>
      <c r="AY51" s="61">
        <f t="shared" si="96"/>
        <v>0</v>
      </c>
      <c r="AZ51" s="61">
        <v>0</v>
      </c>
      <c r="BA51" s="61">
        <v>0</v>
      </c>
      <c r="BB51" s="61">
        <v>0</v>
      </c>
      <c r="BC51" s="61">
        <v>0</v>
      </c>
      <c r="BD51" s="18"/>
      <c r="BE51" s="24"/>
      <c r="BF51" s="2"/>
    </row>
    <row r="52" spans="1:58" ht="78.75" customHeight="1" x14ac:dyDescent="0.25">
      <c r="A52" s="44" t="s">
        <v>163</v>
      </c>
      <c r="B52" s="65" t="s">
        <v>164</v>
      </c>
      <c r="C52" s="44" t="s">
        <v>143</v>
      </c>
      <c r="D52" s="61">
        <v>0</v>
      </c>
      <c r="E52" s="61">
        <f t="shared" si="6"/>
        <v>0</v>
      </c>
      <c r="F52" s="61">
        <f t="shared" si="85"/>
        <v>0</v>
      </c>
      <c r="G52" s="61">
        <f t="shared" si="86"/>
        <v>0</v>
      </c>
      <c r="H52" s="61">
        <f t="shared" si="87"/>
        <v>0</v>
      </c>
      <c r="I52" s="61">
        <f t="shared" si="88"/>
        <v>0</v>
      </c>
      <c r="J52" s="61">
        <f t="shared" si="11"/>
        <v>0</v>
      </c>
      <c r="K52" s="61">
        <v>0</v>
      </c>
      <c r="L52" s="61">
        <v>0</v>
      </c>
      <c r="M52" s="61">
        <v>0</v>
      </c>
      <c r="N52" s="64">
        <v>0</v>
      </c>
      <c r="O52" s="61">
        <f t="shared" si="89"/>
        <v>0</v>
      </c>
      <c r="P52" s="61">
        <v>0</v>
      </c>
      <c r="Q52" s="61">
        <v>0</v>
      </c>
      <c r="R52" s="61">
        <v>0</v>
      </c>
      <c r="S52" s="61">
        <v>0</v>
      </c>
      <c r="T52" s="61">
        <f t="shared" si="90"/>
        <v>0</v>
      </c>
      <c r="U52" s="61">
        <v>0</v>
      </c>
      <c r="V52" s="61">
        <v>0</v>
      </c>
      <c r="W52" s="61">
        <v>0</v>
      </c>
      <c r="X52" s="61">
        <v>0</v>
      </c>
      <c r="Y52" s="61">
        <f t="shared" si="44"/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f t="shared" si="91"/>
        <v>0</v>
      </c>
      <c r="AF52" s="61">
        <f t="shared" si="92"/>
        <v>0</v>
      </c>
      <c r="AG52" s="61">
        <f t="shared" si="93"/>
        <v>0</v>
      </c>
      <c r="AH52" s="61">
        <f t="shared" si="94"/>
        <v>0</v>
      </c>
      <c r="AI52" s="61">
        <f t="shared" si="95"/>
        <v>0</v>
      </c>
      <c r="AJ52" s="61">
        <f t="shared" si="15"/>
        <v>0</v>
      </c>
      <c r="AK52" s="61">
        <v>0</v>
      </c>
      <c r="AL52" s="61">
        <v>0</v>
      </c>
      <c r="AM52" s="61">
        <v>0</v>
      </c>
      <c r="AN52" s="61">
        <v>0</v>
      </c>
      <c r="AO52" s="61">
        <f t="shared" si="16"/>
        <v>0</v>
      </c>
      <c r="AP52" s="61">
        <v>0</v>
      </c>
      <c r="AQ52" s="61">
        <v>0</v>
      </c>
      <c r="AR52" s="61">
        <v>0</v>
      </c>
      <c r="AS52" s="61">
        <v>0</v>
      </c>
      <c r="AT52" s="61">
        <f t="shared" si="17"/>
        <v>0</v>
      </c>
      <c r="AU52" s="61">
        <v>0</v>
      </c>
      <c r="AV52" s="61">
        <v>0</v>
      </c>
      <c r="AW52" s="61">
        <v>0</v>
      </c>
      <c r="AX52" s="61">
        <v>0</v>
      </c>
      <c r="AY52" s="61">
        <f t="shared" si="96"/>
        <v>0</v>
      </c>
      <c r="AZ52" s="61">
        <v>0</v>
      </c>
      <c r="BA52" s="61">
        <v>0</v>
      </c>
      <c r="BB52" s="61">
        <v>0</v>
      </c>
      <c r="BC52" s="61">
        <v>0</v>
      </c>
      <c r="BD52" s="18"/>
      <c r="BE52" s="24"/>
      <c r="BF52" s="2"/>
    </row>
    <row r="53" spans="1:58" ht="47.25" x14ac:dyDescent="0.25">
      <c r="A53" s="35" t="s">
        <v>101</v>
      </c>
      <c r="B53" s="36" t="s">
        <v>102</v>
      </c>
      <c r="C53" s="37" t="s">
        <v>73</v>
      </c>
      <c r="D53" s="45">
        <v>0</v>
      </c>
      <c r="E53" s="45">
        <f t="shared" si="6"/>
        <v>239.56967040323389</v>
      </c>
      <c r="F53" s="45">
        <f t="shared" ref="F53:BC53" si="98">F54+F55+F57</f>
        <v>28.236050479999996</v>
      </c>
      <c r="G53" s="45">
        <f t="shared" si="98"/>
        <v>249.6454244040001</v>
      </c>
      <c r="H53" s="45">
        <f t="shared" si="98"/>
        <v>187.84886532000002</v>
      </c>
      <c r="I53" s="45">
        <f t="shared" si="98"/>
        <v>13.409000602467636</v>
      </c>
      <c r="J53" s="45">
        <f t="shared" ref="J53:S53" si="99">J54+J82+J85+J94</f>
        <v>171.79247648515533</v>
      </c>
      <c r="K53" s="45">
        <f t="shared" si="99"/>
        <v>1.989333</v>
      </c>
      <c r="L53" s="45">
        <f t="shared" si="99"/>
        <v>107.56234263000003</v>
      </c>
      <c r="M53" s="45">
        <f t="shared" si="99"/>
        <v>59.124559999999995</v>
      </c>
      <c r="N53" s="45">
        <f t="shared" si="99"/>
        <v>3.1162408551552625</v>
      </c>
      <c r="O53" s="45">
        <f t="shared" si="99"/>
        <v>48.36700437714498</v>
      </c>
      <c r="P53" s="45">
        <f t="shared" si="99"/>
        <v>6.4057973799999992</v>
      </c>
      <c r="Q53" s="45">
        <f t="shared" si="99"/>
        <v>14.541269</v>
      </c>
      <c r="R53" s="45">
        <f t="shared" si="99"/>
        <v>25.482082819999995</v>
      </c>
      <c r="S53" s="45">
        <f t="shared" si="99"/>
        <v>1.9378551771449866</v>
      </c>
      <c r="T53" s="45">
        <f t="shared" si="42"/>
        <v>19.410189540933565</v>
      </c>
      <c r="U53" s="45">
        <f t="shared" ref="U53:X53" si="100">U54+U82+U85+U94</f>
        <v>5.7228948600000003</v>
      </c>
      <c r="V53" s="45">
        <f t="shared" si="100"/>
        <v>2.7191005719999994</v>
      </c>
      <c r="W53" s="45">
        <f t="shared" si="100"/>
        <v>9.3177898399999997</v>
      </c>
      <c r="X53" s="45">
        <f t="shared" si="100"/>
        <v>1.6504042689335685</v>
      </c>
      <c r="Y53" s="45">
        <f t="shared" si="98"/>
        <v>0</v>
      </c>
      <c r="Z53" s="45">
        <f t="shared" si="98"/>
        <v>0</v>
      </c>
      <c r="AA53" s="45">
        <f t="shared" si="98"/>
        <v>0</v>
      </c>
      <c r="AB53" s="45">
        <f t="shared" si="98"/>
        <v>0</v>
      </c>
      <c r="AC53" s="45">
        <f t="shared" si="98"/>
        <v>0</v>
      </c>
      <c r="AD53" s="45">
        <f t="shared" si="98"/>
        <v>0</v>
      </c>
      <c r="AE53" s="45">
        <f t="shared" ref="AE53" si="101">AJ53+AO53+AT53+AY53</f>
        <v>101.3921989</v>
      </c>
      <c r="AF53" s="45">
        <f t="shared" ref="AF53" si="102">AK53+AP53+AU53+AZ53</f>
        <v>8.1750144200000001</v>
      </c>
      <c r="AG53" s="45">
        <f t="shared" ref="AG53" si="103">AL53+AQ53+AV53+BA53</f>
        <v>35.990550709999994</v>
      </c>
      <c r="AH53" s="45">
        <f t="shared" ref="AH53" si="104">AM53+AR53+AW53+BB53</f>
        <v>13.600339069999999</v>
      </c>
      <c r="AI53" s="45">
        <f t="shared" ref="AI53" si="105">AN53+AS53+AX53+BC53</f>
        <v>43.626294700000003</v>
      </c>
      <c r="AJ53" s="45">
        <f t="shared" si="15"/>
        <v>38.979721940000005</v>
      </c>
      <c r="AK53" s="45">
        <f t="shared" ref="AK53:BC53" si="106">AK54+AK82+AK85+AK94</f>
        <v>8.4466369999999999E-2</v>
      </c>
      <c r="AL53" s="45">
        <f t="shared" si="106"/>
        <v>0</v>
      </c>
      <c r="AM53" s="45">
        <f t="shared" si="106"/>
        <v>0</v>
      </c>
      <c r="AN53" s="45">
        <f t="shared" si="106"/>
        <v>38.895255570000003</v>
      </c>
      <c r="AO53" s="45">
        <f t="shared" si="16"/>
        <v>24.927624650000002</v>
      </c>
      <c r="AP53" s="45">
        <f t="shared" si="106"/>
        <v>1.0552230499999999</v>
      </c>
      <c r="AQ53" s="45">
        <f t="shared" si="106"/>
        <v>8.5347019500000005</v>
      </c>
      <c r="AR53" s="45">
        <f t="shared" si="106"/>
        <v>12.472007349999998</v>
      </c>
      <c r="AS53" s="45">
        <f t="shared" si="106"/>
        <v>2.8656923000000023</v>
      </c>
      <c r="AT53" s="45">
        <f t="shared" si="17"/>
        <v>37.484852309999994</v>
      </c>
      <c r="AU53" s="45">
        <f t="shared" si="106"/>
        <v>7.0353250000000003</v>
      </c>
      <c r="AV53" s="45">
        <f t="shared" si="106"/>
        <v>27.455848759999995</v>
      </c>
      <c r="AW53" s="45">
        <f t="shared" si="106"/>
        <v>1.12833172</v>
      </c>
      <c r="AX53" s="45">
        <f t="shared" si="106"/>
        <v>1.8653468300000002</v>
      </c>
      <c r="AY53" s="45">
        <f t="shared" si="98"/>
        <v>0</v>
      </c>
      <c r="AZ53" s="45">
        <f t="shared" si="106"/>
        <v>0</v>
      </c>
      <c r="BA53" s="45">
        <f t="shared" si="106"/>
        <v>0</v>
      </c>
      <c r="BB53" s="45">
        <f t="shared" si="106"/>
        <v>0</v>
      </c>
      <c r="BC53" s="45">
        <f t="shared" si="106"/>
        <v>0</v>
      </c>
      <c r="BD53" s="18"/>
      <c r="BF53" s="2"/>
    </row>
    <row r="54" spans="1:58" ht="78.75" x14ac:dyDescent="0.25">
      <c r="A54" s="38" t="s">
        <v>103</v>
      </c>
      <c r="B54" s="39" t="s">
        <v>104</v>
      </c>
      <c r="C54" s="40" t="s">
        <v>73</v>
      </c>
      <c r="D54" s="60">
        <v>0</v>
      </c>
      <c r="E54" s="60">
        <f t="shared" si="6"/>
        <v>239.56967040323389</v>
      </c>
      <c r="F54" s="60">
        <f t="shared" si="36"/>
        <v>14.11802524</v>
      </c>
      <c r="G54" s="60">
        <f t="shared" si="37"/>
        <v>124.82271220200003</v>
      </c>
      <c r="H54" s="60">
        <f t="shared" si="38"/>
        <v>93.924432659999994</v>
      </c>
      <c r="I54" s="60">
        <f t="shared" si="39"/>
        <v>6.7045003012338178</v>
      </c>
      <c r="J54" s="60">
        <f t="shared" ref="J54:S54" si="107">J55+J57</f>
        <v>171.79247648515533</v>
      </c>
      <c r="K54" s="60">
        <f t="shared" si="107"/>
        <v>1.989333</v>
      </c>
      <c r="L54" s="60">
        <f t="shared" si="107"/>
        <v>107.56234263000003</v>
      </c>
      <c r="M54" s="60">
        <f>M55+M57</f>
        <v>59.124559999999995</v>
      </c>
      <c r="N54" s="60">
        <f t="shared" si="107"/>
        <v>3.1162408551552625</v>
      </c>
      <c r="O54" s="60">
        <f t="shared" si="107"/>
        <v>48.36700437714498</v>
      </c>
      <c r="P54" s="60">
        <f t="shared" si="107"/>
        <v>6.4057973799999992</v>
      </c>
      <c r="Q54" s="60">
        <f t="shared" si="107"/>
        <v>14.541269</v>
      </c>
      <c r="R54" s="60">
        <f t="shared" si="107"/>
        <v>25.482082819999995</v>
      </c>
      <c r="S54" s="60">
        <f t="shared" si="107"/>
        <v>1.9378551771449866</v>
      </c>
      <c r="T54" s="60">
        <f t="shared" si="42"/>
        <v>19.410189540933565</v>
      </c>
      <c r="U54" s="60">
        <f t="shared" ref="U54:X54" si="108">U55+U57</f>
        <v>5.7228948600000003</v>
      </c>
      <c r="V54" s="60">
        <f t="shared" si="108"/>
        <v>2.7191005719999994</v>
      </c>
      <c r="W54" s="60">
        <f t="shared" si="108"/>
        <v>9.3177898399999997</v>
      </c>
      <c r="X54" s="60">
        <f t="shared" si="108"/>
        <v>1.6504042689335685</v>
      </c>
      <c r="Y54" s="60">
        <f t="shared" si="44"/>
        <v>0</v>
      </c>
      <c r="Z54" s="60">
        <v>0</v>
      </c>
      <c r="AA54" s="60">
        <v>0</v>
      </c>
      <c r="AB54" s="60">
        <v>0</v>
      </c>
      <c r="AC54" s="60">
        <v>0</v>
      </c>
      <c r="AD54" s="60">
        <v>0</v>
      </c>
      <c r="AE54" s="60">
        <f t="shared" si="62"/>
        <v>101.3921989</v>
      </c>
      <c r="AF54" s="60">
        <f t="shared" si="63"/>
        <v>8.1750144200000001</v>
      </c>
      <c r="AG54" s="60">
        <f t="shared" si="64"/>
        <v>35.990550709999994</v>
      </c>
      <c r="AH54" s="60">
        <f t="shared" si="65"/>
        <v>13.600339069999999</v>
      </c>
      <c r="AI54" s="60">
        <f t="shared" si="66"/>
        <v>43.626294700000003</v>
      </c>
      <c r="AJ54" s="60">
        <f t="shared" si="15"/>
        <v>38.979721940000005</v>
      </c>
      <c r="AK54" s="60">
        <f>AK55+AK57</f>
        <v>8.4466369999999999E-2</v>
      </c>
      <c r="AL54" s="60">
        <f t="shared" ref="AL54:AN54" si="109">AL55+AL57</f>
        <v>0</v>
      </c>
      <c r="AM54" s="60">
        <f t="shared" si="109"/>
        <v>0</v>
      </c>
      <c r="AN54" s="60">
        <f t="shared" si="109"/>
        <v>38.895255570000003</v>
      </c>
      <c r="AO54" s="60">
        <f t="shared" si="16"/>
        <v>24.927624650000002</v>
      </c>
      <c r="AP54" s="60">
        <f t="shared" ref="AP54" si="110">AP55+AP57</f>
        <v>1.0552230499999999</v>
      </c>
      <c r="AQ54" s="60">
        <f t="shared" ref="AQ54" si="111">AQ55+AQ57</f>
        <v>8.5347019500000005</v>
      </c>
      <c r="AR54" s="60">
        <f t="shared" ref="AR54" si="112">AR55+AR57</f>
        <v>12.472007349999998</v>
      </c>
      <c r="AS54" s="60">
        <f t="shared" ref="AS54" si="113">AS55+AS57</f>
        <v>2.8656923000000023</v>
      </c>
      <c r="AT54" s="60">
        <f t="shared" si="17"/>
        <v>37.484852309999994</v>
      </c>
      <c r="AU54" s="60">
        <f t="shared" ref="AU54" si="114">AU55+AU57</f>
        <v>7.0353250000000003</v>
      </c>
      <c r="AV54" s="60">
        <f t="shared" ref="AV54" si="115">AV55+AV57</f>
        <v>27.455848759999995</v>
      </c>
      <c r="AW54" s="60">
        <f t="shared" ref="AW54" si="116">AW55+AW57</f>
        <v>1.12833172</v>
      </c>
      <c r="AX54" s="60">
        <f t="shared" ref="AX54" si="117">AX55+AX57</f>
        <v>1.8653468300000002</v>
      </c>
      <c r="AY54" s="60">
        <f t="shared" si="49"/>
        <v>0</v>
      </c>
      <c r="AZ54" s="60">
        <f t="shared" ref="AZ54" si="118">AZ55+AZ57</f>
        <v>0</v>
      </c>
      <c r="BA54" s="60">
        <f t="shared" ref="BA54" si="119">BA55+BA57</f>
        <v>0</v>
      </c>
      <c r="BB54" s="60">
        <f t="shared" ref="BB54" si="120">BB55+BB57</f>
        <v>0</v>
      </c>
      <c r="BC54" s="60">
        <f t="shared" ref="BC54" si="121">BC55+BC57</f>
        <v>0</v>
      </c>
      <c r="BD54" s="18"/>
      <c r="BF54" s="2"/>
    </row>
    <row r="55" spans="1:58" ht="47.25" x14ac:dyDescent="0.25">
      <c r="A55" s="38" t="s">
        <v>105</v>
      </c>
      <c r="B55" s="39" t="s">
        <v>106</v>
      </c>
      <c r="C55" s="40" t="s">
        <v>73</v>
      </c>
      <c r="D55" s="60">
        <v>0</v>
      </c>
      <c r="E55" s="60">
        <f t="shared" si="6"/>
        <v>11.421797379999999</v>
      </c>
      <c r="F55" s="60">
        <f t="shared" si="36"/>
        <v>0.18979738000000002</v>
      </c>
      <c r="G55" s="60">
        <f t="shared" si="37"/>
        <v>0</v>
      </c>
      <c r="H55" s="60">
        <f t="shared" si="38"/>
        <v>11.231999999999999</v>
      </c>
      <c r="I55" s="60">
        <f t="shared" si="39"/>
        <v>0</v>
      </c>
      <c r="J55" s="60">
        <f t="shared" ref="J55:X55" si="122">J56</f>
        <v>11.231999999999999</v>
      </c>
      <c r="K55" s="60">
        <f t="shared" si="122"/>
        <v>0</v>
      </c>
      <c r="L55" s="60">
        <f t="shared" si="122"/>
        <v>0</v>
      </c>
      <c r="M55" s="60">
        <f t="shared" si="122"/>
        <v>11.231999999999999</v>
      </c>
      <c r="N55" s="60">
        <f t="shared" si="122"/>
        <v>0</v>
      </c>
      <c r="O55" s="60">
        <f t="shared" si="122"/>
        <v>0.18979738000000002</v>
      </c>
      <c r="P55" s="60">
        <f t="shared" si="122"/>
        <v>0.18979738000000002</v>
      </c>
      <c r="Q55" s="60">
        <f t="shared" si="122"/>
        <v>0</v>
      </c>
      <c r="R55" s="60">
        <f t="shared" si="122"/>
        <v>0</v>
      </c>
      <c r="S55" s="60">
        <f t="shared" si="122"/>
        <v>0</v>
      </c>
      <c r="T55" s="60">
        <f t="shared" si="122"/>
        <v>0</v>
      </c>
      <c r="U55" s="60">
        <f t="shared" si="122"/>
        <v>0</v>
      </c>
      <c r="V55" s="60">
        <f t="shared" si="122"/>
        <v>0</v>
      </c>
      <c r="W55" s="60">
        <f t="shared" si="122"/>
        <v>0</v>
      </c>
      <c r="X55" s="60">
        <f t="shared" si="122"/>
        <v>0</v>
      </c>
      <c r="Y55" s="60">
        <f t="shared" si="44"/>
        <v>0</v>
      </c>
      <c r="Z55" s="60">
        <v>0</v>
      </c>
      <c r="AA55" s="60">
        <v>0</v>
      </c>
      <c r="AB55" s="60">
        <v>0</v>
      </c>
      <c r="AC55" s="60">
        <v>0</v>
      </c>
      <c r="AD55" s="60">
        <v>0</v>
      </c>
      <c r="AE55" s="60">
        <f t="shared" si="62"/>
        <v>0</v>
      </c>
      <c r="AF55" s="60">
        <f t="shared" si="63"/>
        <v>0</v>
      </c>
      <c r="AG55" s="60">
        <f t="shared" si="64"/>
        <v>0</v>
      </c>
      <c r="AH55" s="60">
        <f t="shared" si="65"/>
        <v>0</v>
      </c>
      <c r="AI55" s="60">
        <f t="shared" si="66"/>
        <v>0</v>
      </c>
      <c r="AJ55" s="60">
        <f t="shared" si="15"/>
        <v>0</v>
      </c>
      <c r="AK55" s="60">
        <f>AK56</f>
        <v>0</v>
      </c>
      <c r="AL55" s="60">
        <f t="shared" ref="AL55:AN55" si="123">AL56</f>
        <v>0</v>
      </c>
      <c r="AM55" s="60">
        <f t="shared" si="123"/>
        <v>0</v>
      </c>
      <c r="AN55" s="60">
        <f t="shared" si="123"/>
        <v>0</v>
      </c>
      <c r="AO55" s="60">
        <f t="shared" si="16"/>
        <v>0</v>
      </c>
      <c r="AP55" s="60">
        <f t="shared" ref="AP55" si="124">AP56</f>
        <v>0</v>
      </c>
      <c r="AQ55" s="60">
        <f t="shared" ref="AQ55" si="125">AQ56</f>
        <v>0</v>
      </c>
      <c r="AR55" s="60">
        <f t="shared" ref="AR55" si="126">AR56</f>
        <v>0</v>
      </c>
      <c r="AS55" s="60">
        <f t="shared" ref="AS55" si="127">AS56</f>
        <v>0</v>
      </c>
      <c r="AT55" s="60">
        <f t="shared" si="17"/>
        <v>0</v>
      </c>
      <c r="AU55" s="60">
        <f t="shared" ref="AU55" si="128">AU56</f>
        <v>0</v>
      </c>
      <c r="AV55" s="60">
        <f t="shared" ref="AV55" si="129">AV56</f>
        <v>0</v>
      </c>
      <c r="AW55" s="60">
        <f t="shared" ref="AW55" si="130">AW56</f>
        <v>0</v>
      </c>
      <c r="AX55" s="60">
        <f t="shared" ref="AX55" si="131">AX56</f>
        <v>0</v>
      </c>
      <c r="AY55" s="60">
        <f t="shared" si="49"/>
        <v>0</v>
      </c>
      <c r="AZ55" s="60">
        <f t="shared" ref="AZ55" si="132">AZ56</f>
        <v>0</v>
      </c>
      <c r="BA55" s="60">
        <f t="shared" ref="BA55" si="133">BA56</f>
        <v>0</v>
      </c>
      <c r="BB55" s="60">
        <f t="shared" ref="BB55" si="134">BB56</f>
        <v>0</v>
      </c>
      <c r="BC55" s="60">
        <f t="shared" ref="BC55" si="135">BC56</f>
        <v>0</v>
      </c>
      <c r="BD55" s="18"/>
      <c r="BF55" s="2"/>
    </row>
    <row r="56" spans="1:58" ht="78.75" x14ac:dyDescent="0.25">
      <c r="A56" s="44" t="s">
        <v>165</v>
      </c>
      <c r="B56" s="65" t="s">
        <v>166</v>
      </c>
      <c r="C56" s="44" t="s">
        <v>143</v>
      </c>
      <c r="D56" s="61">
        <v>0</v>
      </c>
      <c r="E56" s="61">
        <f t="shared" si="6"/>
        <v>11.421797379999999</v>
      </c>
      <c r="F56" s="61">
        <f t="shared" si="36"/>
        <v>0.18979738000000002</v>
      </c>
      <c r="G56" s="61">
        <f t="shared" si="37"/>
        <v>0</v>
      </c>
      <c r="H56" s="61">
        <f t="shared" si="38"/>
        <v>11.231999999999999</v>
      </c>
      <c r="I56" s="61">
        <f t="shared" si="39"/>
        <v>0</v>
      </c>
      <c r="J56" s="61">
        <f t="shared" si="11"/>
        <v>11.231999999999999</v>
      </c>
      <c r="K56" s="61">
        <v>0</v>
      </c>
      <c r="L56" s="61">
        <v>0</v>
      </c>
      <c r="M56" s="61">
        <v>11.231999999999999</v>
      </c>
      <c r="N56" s="64">
        <v>0</v>
      </c>
      <c r="O56" s="61">
        <f t="shared" si="40"/>
        <v>0.18979738000000002</v>
      </c>
      <c r="P56" s="61">
        <v>0.18979738000000002</v>
      </c>
      <c r="Q56" s="61">
        <v>0</v>
      </c>
      <c r="R56" s="61">
        <v>0</v>
      </c>
      <c r="S56" s="61">
        <v>0</v>
      </c>
      <c r="T56" s="61">
        <f t="shared" si="42"/>
        <v>0</v>
      </c>
      <c r="U56" s="61">
        <v>0</v>
      </c>
      <c r="V56" s="61">
        <v>0</v>
      </c>
      <c r="W56" s="61">
        <v>0</v>
      </c>
      <c r="X56" s="61">
        <v>0</v>
      </c>
      <c r="Y56" s="61">
        <f t="shared" si="44"/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f t="shared" si="62"/>
        <v>0</v>
      </c>
      <c r="AF56" s="61">
        <f t="shared" si="63"/>
        <v>0</v>
      </c>
      <c r="AG56" s="61">
        <f t="shared" si="64"/>
        <v>0</v>
      </c>
      <c r="AH56" s="61">
        <f t="shared" si="65"/>
        <v>0</v>
      </c>
      <c r="AI56" s="61">
        <f t="shared" si="66"/>
        <v>0</v>
      </c>
      <c r="AJ56" s="61">
        <f t="shared" si="15"/>
        <v>0</v>
      </c>
      <c r="AK56" s="61">
        <v>0</v>
      </c>
      <c r="AL56" s="61">
        <v>0</v>
      </c>
      <c r="AM56" s="61">
        <v>0</v>
      </c>
      <c r="AN56" s="61">
        <v>0</v>
      </c>
      <c r="AO56" s="61">
        <f t="shared" si="16"/>
        <v>0</v>
      </c>
      <c r="AP56" s="61">
        <v>0</v>
      </c>
      <c r="AQ56" s="61">
        <v>0</v>
      </c>
      <c r="AR56" s="61">
        <v>0</v>
      </c>
      <c r="AS56" s="61">
        <v>0</v>
      </c>
      <c r="AT56" s="61">
        <f t="shared" si="17"/>
        <v>0</v>
      </c>
      <c r="AU56" s="61">
        <v>0</v>
      </c>
      <c r="AV56" s="61">
        <v>0</v>
      </c>
      <c r="AW56" s="61">
        <v>0</v>
      </c>
      <c r="AX56" s="61">
        <v>0</v>
      </c>
      <c r="AY56" s="61">
        <f t="shared" ref="AY56" si="136">SUM(AZ56:BC56)</f>
        <v>0</v>
      </c>
      <c r="AZ56" s="61">
        <v>0</v>
      </c>
      <c r="BA56" s="61">
        <v>0</v>
      </c>
      <c r="BB56" s="61">
        <v>0</v>
      </c>
      <c r="BC56" s="61">
        <v>0</v>
      </c>
      <c r="BD56" s="18"/>
      <c r="BE56" s="24"/>
      <c r="BF56" s="2"/>
    </row>
    <row r="57" spans="1:58" ht="78.75" x14ac:dyDescent="0.25">
      <c r="A57" s="38" t="s">
        <v>107</v>
      </c>
      <c r="B57" s="39" t="s">
        <v>108</v>
      </c>
      <c r="C57" s="40" t="s">
        <v>73</v>
      </c>
      <c r="D57" s="60">
        <v>0</v>
      </c>
      <c r="E57" s="60">
        <f t="shared" si="6"/>
        <v>228.1478730232339</v>
      </c>
      <c r="F57" s="60">
        <f>SUM(F58:F81)</f>
        <v>13.928227859999998</v>
      </c>
      <c r="G57" s="60">
        <f>SUM(G58:G81)</f>
        <v>124.82271220200005</v>
      </c>
      <c r="H57" s="60">
        <f>SUM(H58:H81)</f>
        <v>82.692432660000009</v>
      </c>
      <c r="I57" s="60">
        <f>SUM(I58:I81)</f>
        <v>6.7045003012338178</v>
      </c>
      <c r="J57" s="60">
        <f t="shared" ref="J57:S57" si="137">SUM(J58:J81)</f>
        <v>160.56047648515533</v>
      </c>
      <c r="K57" s="60">
        <f t="shared" si="137"/>
        <v>1.989333</v>
      </c>
      <c r="L57" s="60">
        <f t="shared" si="137"/>
        <v>107.56234263000003</v>
      </c>
      <c r="M57" s="60">
        <f t="shared" si="137"/>
        <v>47.892559999999996</v>
      </c>
      <c r="N57" s="60">
        <f t="shared" si="137"/>
        <v>3.1162408551552625</v>
      </c>
      <c r="O57" s="60">
        <f t="shared" si="137"/>
        <v>48.177206997144978</v>
      </c>
      <c r="P57" s="60">
        <f t="shared" si="137"/>
        <v>6.2159999999999993</v>
      </c>
      <c r="Q57" s="60">
        <f t="shared" si="137"/>
        <v>14.541269</v>
      </c>
      <c r="R57" s="60">
        <f t="shared" si="137"/>
        <v>25.482082819999995</v>
      </c>
      <c r="S57" s="60">
        <f t="shared" si="137"/>
        <v>1.9378551771449866</v>
      </c>
      <c r="T57" s="60">
        <f t="shared" ref="T57:BB57" si="138">SUM(T58:T81)</f>
        <v>19.410189540933569</v>
      </c>
      <c r="U57" s="60">
        <f t="shared" si="138"/>
        <v>5.7228948600000003</v>
      </c>
      <c r="V57" s="60">
        <f t="shared" ref="V57:X57" si="139">SUM(V58:V81)</f>
        <v>2.7191005719999994</v>
      </c>
      <c r="W57" s="60">
        <f t="shared" si="139"/>
        <v>9.3177898399999997</v>
      </c>
      <c r="X57" s="60">
        <f t="shared" si="139"/>
        <v>1.6504042689335685</v>
      </c>
      <c r="Y57" s="60">
        <f t="shared" si="138"/>
        <v>0</v>
      </c>
      <c r="Z57" s="60">
        <f t="shared" si="138"/>
        <v>0</v>
      </c>
      <c r="AA57" s="60">
        <f t="shared" si="138"/>
        <v>0</v>
      </c>
      <c r="AB57" s="60">
        <f t="shared" si="138"/>
        <v>0</v>
      </c>
      <c r="AC57" s="60">
        <f t="shared" si="138"/>
        <v>0</v>
      </c>
      <c r="AD57" s="60">
        <f t="shared" si="138"/>
        <v>0</v>
      </c>
      <c r="AE57" s="60">
        <f t="shared" si="138"/>
        <v>101.3921989</v>
      </c>
      <c r="AF57" s="60">
        <f t="shared" si="138"/>
        <v>8.1750144200000001</v>
      </c>
      <c r="AG57" s="60">
        <f t="shared" si="138"/>
        <v>35.990550709999994</v>
      </c>
      <c r="AH57" s="60">
        <f t="shared" si="138"/>
        <v>13.600339069999999</v>
      </c>
      <c r="AI57" s="60">
        <f t="shared" si="138"/>
        <v>43.626294700000003</v>
      </c>
      <c r="AJ57" s="60">
        <f t="shared" si="15"/>
        <v>38.979721940000005</v>
      </c>
      <c r="AK57" s="60">
        <f t="shared" si="138"/>
        <v>8.4466369999999999E-2</v>
      </c>
      <c r="AL57" s="60">
        <f t="shared" si="138"/>
        <v>0</v>
      </c>
      <c r="AM57" s="60">
        <f t="shared" si="138"/>
        <v>0</v>
      </c>
      <c r="AN57" s="60">
        <f t="shared" si="138"/>
        <v>38.895255570000003</v>
      </c>
      <c r="AO57" s="60">
        <f t="shared" si="16"/>
        <v>24.927624650000002</v>
      </c>
      <c r="AP57" s="60">
        <f t="shared" si="138"/>
        <v>1.0552230499999999</v>
      </c>
      <c r="AQ57" s="60">
        <f t="shared" si="138"/>
        <v>8.5347019500000005</v>
      </c>
      <c r="AR57" s="60">
        <f t="shared" si="138"/>
        <v>12.472007349999998</v>
      </c>
      <c r="AS57" s="60">
        <f t="shared" si="138"/>
        <v>2.8656923000000023</v>
      </c>
      <c r="AT57" s="60">
        <f t="shared" si="17"/>
        <v>37.484852309999994</v>
      </c>
      <c r="AU57" s="60">
        <f t="shared" si="138"/>
        <v>7.0353250000000003</v>
      </c>
      <c r="AV57" s="60">
        <f t="shared" si="138"/>
        <v>27.455848759999995</v>
      </c>
      <c r="AW57" s="60">
        <f t="shared" si="138"/>
        <v>1.12833172</v>
      </c>
      <c r="AX57" s="60">
        <f t="shared" si="138"/>
        <v>1.8653468300000002</v>
      </c>
      <c r="AY57" s="60">
        <f t="shared" si="138"/>
        <v>0</v>
      </c>
      <c r="AZ57" s="60">
        <f t="shared" si="138"/>
        <v>0</v>
      </c>
      <c r="BA57" s="60">
        <f t="shared" si="138"/>
        <v>0</v>
      </c>
      <c r="BB57" s="60">
        <f t="shared" si="138"/>
        <v>0</v>
      </c>
      <c r="BC57" s="60">
        <v>0</v>
      </c>
      <c r="BD57" s="18"/>
      <c r="BF57" s="2"/>
    </row>
    <row r="58" spans="1:58" ht="31.5" x14ac:dyDescent="0.25">
      <c r="A58" s="44" t="s">
        <v>167</v>
      </c>
      <c r="B58" s="65" t="s">
        <v>196</v>
      </c>
      <c r="C58" s="44" t="s">
        <v>143</v>
      </c>
      <c r="D58" s="61">
        <v>0</v>
      </c>
      <c r="E58" s="61">
        <f t="shared" si="6"/>
        <v>6.8223999999999997E-4</v>
      </c>
      <c r="F58" s="61">
        <f t="shared" ref="F58:F81" si="140">K58+P58+U58+Z58</f>
        <v>0</v>
      </c>
      <c r="G58" s="61">
        <f t="shared" ref="G58:G81" si="141">L58+Q58+V58+AA58</f>
        <v>6.8223999999999997E-4</v>
      </c>
      <c r="H58" s="61">
        <f t="shared" ref="H58:H81" si="142">M58+R58+W58+AB58</f>
        <v>0</v>
      </c>
      <c r="I58" s="61">
        <f t="shared" ref="I58:I81" si="143">N58+S58+X58+AC58</f>
        <v>0</v>
      </c>
      <c r="J58" s="61">
        <f t="shared" si="11"/>
        <v>0</v>
      </c>
      <c r="K58" s="61">
        <v>0</v>
      </c>
      <c r="L58" s="61">
        <v>0</v>
      </c>
      <c r="M58" s="61">
        <v>0</v>
      </c>
      <c r="N58" s="64">
        <v>0</v>
      </c>
      <c r="O58" s="61">
        <f t="shared" ref="O58:O81" si="144">SUM(P58:S58)</f>
        <v>6.8223999999999997E-4</v>
      </c>
      <c r="P58" s="61">
        <v>0</v>
      </c>
      <c r="Q58" s="61">
        <v>6.8223999999999997E-4</v>
      </c>
      <c r="R58" s="61">
        <v>0</v>
      </c>
      <c r="S58" s="61">
        <v>0</v>
      </c>
      <c r="T58" s="61">
        <f t="shared" ref="T58:T81" si="145">SUM(U58:X58)</f>
        <v>0</v>
      </c>
      <c r="U58" s="61">
        <v>0</v>
      </c>
      <c r="V58" s="61">
        <v>0</v>
      </c>
      <c r="W58" s="61">
        <v>0</v>
      </c>
      <c r="X58" s="61">
        <v>0</v>
      </c>
      <c r="Y58" s="61">
        <f t="shared" si="44"/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f t="shared" ref="AE58:AE81" si="146">AJ58+AO58+AT58+AY58</f>
        <v>0</v>
      </c>
      <c r="AF58" s="61">
        <f t="shared" ref="AF58:AF81" si="147">AK58+AP58+AU58+AZ58</f>
        <v>0</v>
      </c>
      <c r="AG58" s="61">
        <f t="shared" ref="AG58:AG81" si="148">AL58+AQ58+AV58+BA58</f>
        <v>0</v>
      </c>
      <c r="AH58" s="61">
        <f t="shared" ref="AH58:AH81" si="149">AM58+AR58+AW58+BB58</f>
        <v>0</v>
      </c>
      <c r="AI58" s="61">
        <f t="shared" ref="AI58:AI81" si="150">AN58+AS58+AX58+BC58</f>
        <v>0</v>
      </c>
      <c r="AJ58" s="61">
        <f t="shared" si="15"/>
        <v>0</v>
      </c>
      <c r="AK58" s="61">
        <v>0</v>
      </c>
      <c r="AL58" s="61">
        <v>0</v>
      </c>
      <c r="AM58" s="61">
        <v>0</v>
      </c>
      <c r="AN58" s="61">
        <v>0</v>
      </c>
      <c r="AO58" s="61">
        <f t="shared" si="16"/>
        <v>0</v>
      </c>
      <c r="AP58" s="61">
        <v>0</v>
      </c>
      <c r="AQ58" s="61">
        <v>0</v>
      </c>
      <c r="AR58" s="61">
        <v>0</v>
      </c>
      <c r="AS58" s="61">
        <v>0</v>
      </c>
      <c r="AT58" s="61">
        <f t="shared" si="17"/>
        <v>0</v>
      </c>
      <c r="AU58" s="61">
        <v>0</v>
      </c>
      <c r="AV58" s="61">
        <v>0</v>
      </c>
      <c r="AW58" s="61">
        <v>0</v>
      </c>
      <c r="AX58" s="61">
        <v>0</v>
      </c>
      <c r="AY58" s="61">
        <f t="shared" ref="AY58:AY81" si="151">SUM(AZ58:BC58)</f>
        <v>0</v>
      </c>
      <c r="AZ58" s="61">
        <v>0</v>
      </c>
      <c r="BA58" s="61">
        <v>0</v>
      </c>
      <c r="BB58" s="61">
        <v>0</v>
      </c>
      <c r="BC58" s="61">
        <v>0</v>
      </c>
      <c r="BD58" s="18"/>
      <c r="BE58" s="24"/>
      <c r="BF58" s="2"/>
    </row>
    <row r="59" spans="1:58" ht="63" x14ac:dyDescent="0.25">
      <c r="A59" s="44" t="s">
        <v>167</v>
      </c>
      <c r="B59" s="65" t="s">
        <v>221</v>
      </c>
      <c r="C59" s="44" t="s">
        <v>143</v>
      </c>
      <c r="D59" s="61">
        <v>0</v>
      </c>
      <c r="E59" s="61">
        <f t="shared" si="6"/>
        <v>1.2317001219999999</v>
      </c>
      <c r="F59" s="61">
        <f t="shared" si="140"/>
        <v>0</v>
      </c>
      <c r="G59" s="61">
        <f t="shared" si="141"/>
        <v>0.18486746200000001</v>
      </c>
      <c r="H59" s="61">
        <f t="shared" si="142"/>
        <v>1.04683266</v>
      </c>
      <c r="I59" s="61">
        <f t="shared" si="143"/>
        <v>0</v>
      </c>
      <c r="J59" s="61">
        <f t="shared" si="11"/>
        <v>0</v>
      </c>
      <c r="K59" s="61">
        <v>0</v>
      </c>
      <c r="L59" s="61">
        <v>0</v>
      </c>
      <c r="M59" s="61">
        <v>0</v>
      </c>
      <c r="N59" s="64">
        <v>0</v>
      </c>
      <c r="O59" s="61">
        <f t="shared" si="144"/>
        <v>0.13100281999999999</v>
      </c>
      <c r="P59" s="61">
        <v>0</v>
      </c>
      <c r="Q59" s="61">
        <v>0</v>
      </c>
      <c r="R59" s="61">
        <v>0.13100281999999999</v>
      </c>
      <c r="S59" s="61">
        <v>0</v>
      </c>
      <c r="T59" s="61">
        <f t="shared" si="145"/>
        <v>1.1006973019999999</v>
      </c>
      <c r="U59" s="61">
        <v>0</v>
      </c>
      <c r="V59" s="61">
        <v>0.18486746200000001</v>
      </c>
      <c r="W59" s="61">
        <v>0.91582984000000001</v>
      </c>
      <c r="X59" s="61">
        <v>0</v>
      </c>
      <c r="Y59" s="61">
        <f t="shared" ref="Y59" si="152">SUM(Z59:AC59)</f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f t="shared" si="146"/>
        <v>1.0507508800000001</v>
      </c>
      <c r="AF59" s="61">
        <f t="shared" si="147"/>
        <v>8.4466369999999999E-2</v>
      </c>
      <c r="AG59" s="61">
        <f t="shared" si="148"/>
        <v>0.22505421</v>
      </c>
      <c r="AH59" s="61">
        <f t="shared" si="149"/>
        <v>0.74123030000000001</v>
      </c>
      <c r="AI59" s="61">
        <f t="shared" si="150"/>
        <v>0</v>
      </c>
      <c r="AJ59" s="61">
        <f t="shared" si="15"/>
        <v>8.4466369999999999E-2</v>
      </c>
      <c r="AK59" s="61">
        <v>8.4466369999999999E-2</v>
      </c>
      <c r="AL59" s="61">
        <v>0</v>
      </c>
      <c r="AM59" s="61">
        <v>0</v>
      </c>
      <c r="AN59" s="61">
        <v>0</v>
      </c>
      <c r="AO59" s="61">
        <f t="shared" si="16"/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f t="shared" si="17"/>
        <v>0.96628451000000004</v>
      </c>
      <c r="AU59" s="61"/>
      <c r="AV59" s="61">
        <v>0.22505421</v>
      </c>
      <c r="AW59" s="61">
        <v>0.74123030000000001</v>
      </c>
      <c r="AX59" s="61">
        <v>0</v>
      </c>
      <c r="AY59" s="61">
        <f t="shared" si="151"/>
        <v>0</v>
      </c>
      <c r="AZ59" s="61">
        <v>0</v>
      </c>
      <c r="BA59" s="61">
        <v>0</v>
      </c>
      <c r="BB59" s="61">
        <v>0</v>
      </c>
      <c r="BC59" s="61">
        <v>0</v>
      </c>
      <c r="BD59" s="18"/>
      <c r="BE59" s="24"/>
      <c r="BF59" s="2"/>
    </row>
    <row r="60" spans="1:58" x14ac:dyDescent="0.25">
      <c r="A60" s="44" t="s">
        <v>167</v>
      </c>
      <c r="B60" s="65" t="s">
        <v>178</v>
      </c>
      <c r="C60" s="44" t="s">
        <v>143</v>
      </c>
      <c r="D60" s="61">
        <v>0</v>
      </c>
      <c r="E60" s="61">
        <f t="shared" si="6"/>
        <v>-2.5932440499999996</v>
      </c>
      <c r="F60" s="61">
        <f t="shared" si="140"/>
        <v>0</v>
      </c>
      <c r="G60" s="61">
        <f t="shared" si="141"/>
        <v>-2.5932440499999996</v>
      </c>
      <c r="H60" s="61">
        <f t="shared" si="142"/>
        <v>0</v>
      </c>
      <c r="I60" s="61">
        <f t="shared" si="143"/>
        <v>0</v>
      </c>
      <c r="J60" s="61">
        <f t="shared" si="11"/>
        <v>-2.5932440499999996</v>
      </c>
      <c r="K60" s="61">
        <v>0</v>
      </c>
      <c r="L60" s="61">
        <v>-2.5932440499999996</v>
      </c>
      <c r="M60" s="61">
        <v>0</v>
      </c>
      <c r="N60" s="64">
        <v>0</v>
      </c>
      <c r="O60" s="61">
        <f t="shared" si="144"/>
        <v>0</v>
      </c>
      <c r="P60" s="61">
        <v>0</v>
      </c>
      <c r="Q60" s="61">
        <v>0</v>
      </c>
      <c r="R60" s="61">
        <v>0</v>
      </c>
      <c r="S60" s="61">
        <v>0</v>
      </c>
      <c r="T60" s="61">
        <f t="shared" si="145"/>
        <v>0</v>
      </c>
      <c r="U60" s="61">
        <v>0</v>
      </c>
      <c r="V60" s="61">
        <v>0</v>
      </c>
      <c r="W60" s="61">
        <v>0</v>
      </c>
      <c r="X60" s="61">
        <v>0</v>
      </c>
      <c r="Y60" s="61">
        <f t="shared" si="44"/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f t="shared" si="146"/>
        <v>0</v>
      </c>
      <c r="AF60" s="61">
        <f t="shared" si="147"/>
        <v>0</v>
      </c>
      <c r="AG60" s="61">
        <f t="shared" si="148"/>
        <v>0</v>
      </c>
      <c r="AH60" s="61">
        <f t="shared" si="149"/>
        <v>0</v>
      </c>
      <c r="AI60" s="61">
        <f t="shared" si="150"/>
        <v>0</v>
      </c>
      <c r="AJ60" s="61">
        <f t="shared" si="15"/>
        <v>0</v>
      </c>
      <c r="AK60" s="61">
        <v>0</v>
      </c>
      <c r="AL60" s="61">
        <v>0</v>
      </c>
      <c r="AM60" s="61">
        <v>0</v>
      </c>
      <c r="AN60" s="61">
        <v>0</v>
      </c>
      <c r="AO60" s="61">
        <f t="shared" si="16"/>
        <v>0</v>
      </c>
      <c r="AP60" s="61">
        <v>0</v>
      </c>
      <c r="AQ60" s="61">
        <v>0</v>
      </c>
      <c r="AR60" s="61">
        <v>0</v>
      </c>
      <c r="AS60" s="61">
        <v>0</v>
      </c>
      <c r="AT60" s="61">
        <f t="shared" si="17"/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f t="shared" si="151"/>
        <v>0</v>
      </c>
      <c r="AZ60" s="61">
        <v>0</v>
      </c>
      <c r="BA60" s="61">
        <v>0</v>
      </c>
      <c r="BB60" s="61">
        <v>0</v>
      </c>
      <c r="BC60" s="61">
        <v>0</v>
      </c>
      <c r="BD60" s="18"/>
      <c r="BE60" s="24"/>
      <c r="BF60" s="2"/>
    </row>
    <row r="61" spans="1:58" ht="31.5" x14ac:dyDescent="0.25">
      <c r="A61" s="44" t="s">
        <v>167</v>
      </c>
      <c r="B61" s="65" t="s">
        <v>200</v>
      </c>
      <c r="C61" s="44" t="s">
        <v>143</v>
      </c>
      <c r="D61" s="61">
        <v>0</v>
      </c>
      <c r="E61" s="61">
        <f t="shared" si="6"/>
        <v>0.68819468000000006</v>
      </c>
      <c r="F61" s="61">
        <f t="shared" si="140"/>
        <v>0</v>
      </c>
      <c r="G61" s="61">
        <f t="shared" si="141"/>
        <v>0.68819468000000006</v>
      </c>
      <c r="H61" s="61">
        <f t="shared" si="142"/>
        <v>0</v>
      </c>
      <c r="I61" s="61">
        <f t="shared" si="143"/>
        <v>0</v>
      </c>
      <c r="J61" s="61">
        <f t="shared" si="11"/>
        <v>0.45879645000000002</v>
      </c>
      <c r="K61" s="61">
        <v>0</v>
      </c>
      <c r="L61" s="61">
        <v>0.45879645000000002</v>
      </c>
      <c r="M61" s="61">
        <v>0</v>
      </c>
      <c r="N61" s="64">
        <v>0</v>
      </c>
      <c r="O61" s="61">
        <f t="shared" si="144"/>
        <v>0.22939823000000001</v>
      </c>
      <c r="P61" s="61">
        <v>0</v>
      </c>
      <c r="Q61" s="61">
        <v>0.22939823000000001</v>
      </c>
      <c r="R61" s="61">
        <v>0</v>
      </c>
      <c r="S61" s="61">
        <v>0</v>
      </c>
      <c r="T61" s="61">
        <f t="shared" si="145"/>
        <v>0</v>
      </c>
      <c r="U61" s="61">
        <v>0</v>
      </c>
      <c r="V61" s="61">
        <v>0</v>
      </c>
      <c r="W61" s="61">
        <v>0</v>
      </c>
      <c r="X61" s="61">
        <v>0</v>
      </c>
      <c r="Y61" s="61">
        <f t="shared" si="44"/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0</v>
      </c>
      <c r="AE61" s="61">
        <f t="shared" si="146"/>
        <v>0</v>
      </c>
      <c r="AF61" s="61">
        <f t="shared" si="147"/>
        <v>0</v>
      </c>
      <c r="AG61" s="61">
        <f t="shared" si="148"/>
        <v>0</v>
      </c>
      <c r="AH61" s="61">
        <f t="shared" si="149"/>
        <v>0</v>
      </c>
      <c r="AI61" s="61">
        <f t="shared" si="150"/>
        <v>0</v>
      </c>
      <c r="AJ61" s="61">
        <f t="shared" si="15"/>
        <v>0</v>
      </c>
      <c r="AK61" s="61">
        <v>0</v>
      </c>
      <c r="AL61" s="61">
        <v>0</v>
      </c>
      <c r="AM61" s="61">
        <v>0</v>
      </c>
      <c r="AN61" s="61">
        <v>0</v>
      </c>
      <c r="AO61" s="61">
        <f t="shared" si="16"/>
        <v>0</v>
      </c>
      <c r="AP61" s="61">
        <v>0</v>
      </c>
      <c r="AQ61" s="61">
        <v>0</v>
      </c>
      <c r="AR61" s="61">
        <v>0</v>
      </c>
      <c r="AS61" s="61">
        <v>0</v>
      </c>
      <c r="AT61" s="61">
        <f t="shared" si="17"/>
        <v>0</v>
      </c>
      <c r="AU61" s="61">
        <v>0</v>
      </c>
      <c r="AV61" s="61">
        <v>0</v>
      </c>
      <c r="AW61" s="61">
        <v>0</v>
      </c>
      <c r="AX61" s="61">
        <v>0</v>
      </c>
      <c r="AY61" s="61">
        <f t="shared" si="151"/>
        <v>0</v>
      </c>
      <c r="AZ61" s="61">
        <v>0</v>
      </c>
      <c r="BA61" s="61">
        <v>0</v>
      </c>
      <c r="BB61" s="61">
        <v>0</v>
      </c>
      <c r="BC61" s="61">
        <v>0</v>
      </c>
      <c r="BD61" s="18"/>
      <c r="BE61" s="24"/>
      <c r="BF61" s="2"/>
    </row>
    <row r="62" spans="1:58" ht="78.75" x14ac:dyDescent="0.25">
      <c r="A62" s="44" t="s">
        <v>167</v>
      </c>
      <c r="B62" s="65" t="s">
        <v>201</v>
      </c>
      <c r="C62" s="44" t="s">
        <v>143</v>
      </c>
      <c r="D62" s="61">
        <v>0</v>
      </c>
      <c r="E62" s="61">
        <f t="shared" si="6"/>
        <v>31.356682995884903</v>
      </c>
      <c r="F62" s="61">
        <f t="shared" si="140"/>
        <v>4.7759999999999998</v>
      </c>
      <c r="G62" s="61">
        <f t="shared" si="141"/>
        <v>25.344000000000015</v>
      </c>
      <c r="H62" s="61">
        <f t="shared" si="142"/>
        <v>0</v>
      </c>
      <c r="I62" s="61">
        <f t="shared" si="143"/>
        <v>1.2366829958848888</v>
      </c>
      <c r="J62" s="61">
        <f t="shared" si="11"/>
        <v>25.958188965772099</v>
      </c>
      <c r="K62" s="61">
        <v>0</v>
      </c>
      <c r="L62" s="61">
        <f>25.9581889657721-N62</f>
        <v>25.344000000000015</v>
      </c>
      <c r="M62" s="61">
        <v>0</v>
      </c>
      <c r="N62" s="64">
        <v>0.61418896577208393</v>
      </c>
      <c r="O62" s="61">
        <f t="shared" si="144"/>
        <v>0.33618062175934094</v>
      </c>
      <c r="P62" s="61">
        <v>0</v>
      </c>
      <c r="Q62" s="61">
        <v>0</v>
      </c>
      <c r="R62" s="61">
        <v>0</v>
      </c>
      <c r="S62" s="61">
        <v>0.33618062175934094</v>
      </c>
      <c r="T62" s="61">
        <f t="shared" si="145"/>
        <v>5.0623134083534636</v>
      </c>
      <c r="U62" s="61">
        <v>4.7759999999999998</v>
      </c>
      <c r="V62" s="61">
        <v>0</v>
      </c>
      <c r="W62" s="61">
        <v>0</v>
      </c>
      <c r="X62" s="61">
        <v>0.28631340835346397</v>
      </c>
      <c r="Y62" s="61">
        <f t="shared" si="44"/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f t="shared" si="146"/>
        <v>5.865536249999999</v>
      </c>
      <c r="AF62" s="61">
        <f t="shared" si="147"/>
        <v>3.98</v>
      </c>
      <c r="AG62" s="61">
        <f t="shared" si="148"/>
        <v>0.71419600000000005</v>
      </c>
      <c r="AH62" s="61">
        <f t="shared" si="149"/>
        <v>0</v>
      </c>
      <c r="AI62" s="61">
        <f t="shared" si="150"/>
        <v>1.1713402499999999</v>
      </c>
      <c r="AJ62" s="61">
        <f t="shared" si="15"/>
        <v>0.50933843999999995</v>
      </c>
      <c r="AK62" s="61">
        <v>0</v>
      </c>
      <c r="AL62" s="61">
        <v>0</v>
      </c>
      <c r="AM62" s="61">
        <v>0</v>
      </c>
      <c r="AN62" s="61">
        <v>0.50933843999999995</v>
      </c>
      <c r="AO62" s="61">
        <f t="shared" si="16"/>
        <v>0.33839999999999998</v>
      </c>
      <c r="AP62" s="61">
        <v>0</v>
      </c>
      <c r="AQ62" s="61">
        <v>0</v>
      </c>
      <c r="AR62" s="61">
        <v>0</v>
      </c>
      <c r="AS62" s="61">
        <v>0.33839999999999998</v>
      </c>
      <c r="AT62" s="61">
        <f t="shared" si="17"/>
        <v>5.0177978099999994</v>
      </c>
      <c r="AU62" s="61">
        <v>3.98</v>
      </c>
      <c r="AV62" s="61">
        <v>0.71419600000000005</v>
      </c>
      <c r="AW62" s="61">
        <v>0</v>
      </c>
      <c r="AX62" s="61">
        <v>0.32360180999999999</v>
      </c>
      <c r="AY62" s="61">
        <f t="shared" si="151"/>
        <v>0</v>
      </c>
      <c r="AZ62" s="61">
        <v>0</v>
      </c>
      <c r="BA62" s="61">
        <v>0</v>
      </c>
      <c r="BB62" s="61">
        <v>0</v>
      </c>
      <c r="BC62" s="61">
        <v>0</v>
      </c>
      <c r="BD62" s="18"/>
      <c r="BE62" s="24"/>
      <c r="BF62" s="2"/>
    </row>
    <row r="63" spans="1:58" ht="63" x14ac:dyDescent="0.25">
      <c r="A63" s="44" t="s">
        <v>167</v>
      </c>
      <c r="B63" s="65" t="s">
        <v>202</v>
      </c>
      <c r="C63" s="44" t="s">
        <v>143</v>
      </c>
      <c r="D63" s="61">
        <v>0</v>
      </c>
      <c r="E63" s="61">
        <f t="shared" si="6"/>
        <v>27.141663648976731</v>
      </c>
      <c r="F63" s="61">
        <f t="shared" si="140"/>
        <v>0.94689486</v>
      </c>
      <c r="G63" s="61">
        <f t="shared" si="141"/>
        <v>25.443085200000002</v>
      </c>
      <c r="H63" s="61">
        <f t="shared" si="142"/>
        <v>0</v>
      </c>
      <c r="I63" s="61">
        <f t="shared" si="143"/>
        <v>0.75168358897672694</v>
      </c>
      <c r="J63" s="61">
        <f t="shared" si="11"/>
        <v>25.717454768754141</v>
      </c>
      <c r="K63" s="61">
        <v>0</v>
      </c>
      <c r="L63" s="61">
        <v>25.344000000000001</v>
      </c>
      <c r="M63" s="61">
        <v>0</v>
      </c>
      <c r="N63" s="64">
        <v>0.37345476875413908</v>
      </c>
      <c r="O63" s="61">
        <f t="shared" si="144"/>
        <v>0.20426412066538741</v>
      </c>
      <c r="P63" s="61">
        <v>0</v>
      </c>
      <c r="Q63" s="61">
        <v>0</v>
      </c>
      <c r="R63" s="61">
        <v>0</v>
      </c>
      <c r="S63" s="61">
        <v>0.20426412066538741</v>
      </c>
      <c r="T63" s="61">
        <f t="shared" si="145"/>
        <v>1.2199447595572006</v>
      </c>
      <c r="U63" s="61">
        <v>0.94689486</v>
      </c>
      <c r="V63" s="61">
        <v>9.9085199999999998E-2</v>
      </c>
      <c r="W63" s="61">
        <v>0</v>
      </c>
      <c r="X63" s="61">
        <v>0.17396469955720051</v>
      </c>
      <c r="Y63" s="61">
        <f t="shared" ref="Y63:Y67" si="153">SUM(Z63:AC63)</f>
        <v>0</v>
      </c>
      <c r="Z63" s="61">
        <v>0</v>
      </c>
      <c r="AA63" s="61">
        <v>0</v>
      </c>
      <c r="AB63" s="61">
        <v>0</v>
      </c>
      <c r="AC63" s="61">
        <v>0</v>
      </c>
      <c r="AD63" s="61">
        <v>0</v>
      </c>
      <c r="AE63" s="61">
        <f t="shared" si="146"/>
        <v>4.3263716699999994</v>
      </c>
      <c r="AF63" s="61">
        <f t="shared" si="147"/>
        <v>0.86332500000000001</v>
      </c>
      <c r="AG63" s="61">
        <f t="shared" si="148"/>
        <v>2.7286119399999991</v>
      </c>
      <c r="AH63" s="61">
        <f t="shared" si="149"/>
        <v>0</v>
      </c>
      <c r="AI63" s="61">
        <f t="shared" si="150"/>
        <v>0.73443473000000004</v>
      </c>
      <c r="AJ63" s="61">
        <f t="shared" si="15"/>
        <v>0.30970089000000001</v>
      </c>
      <c r="AK63" s="61">
        <v>0</v>
      </c>
      <c r="AL63" s="61">
        <v>0</v>
      </c>
      <c r="AM63" s="61">
        <v>0</v>
      </c>
      <c r="AN63" s="61">
        <v>0.30970089000000001</v>
      </c>
      <c r="AO63" s="61">
        <f t="shared" si="16"/>
        <v>0.72555697999999991</v>
      </c>
      <c r="AP63" s="61">
        <v>0</v>
      </c>
      <c r="AQ63" s="61">
        <v>0.49744435999999997</v>
      </c>
      <c r="AR63" s="61">
        <v>0</v>
      </c>
      <c r="AS63" s="61">
        <v>0.22811261999999999</v>
      </c>
      <c r="AT63" s="61">
        <f t="shared" si="17"/>
        <v>3.2911137999999993</v>
      </c>
      <c r="AU63" s="61">
        <v>0.86332500000000001</v>
      </c>
      <c r="AV63" s="61">
        <v>2.2311675799999993</v>
      </c>
      <c r="AW63" s="61">
        <v>0</v>
      </c>
      <c r="AX63" s="61">
        <v>0.19662121999999999</v>
      </c>
      <c r="AY63" s="61">
        <f t="shared" si="151"/>
        <v>0</v>
      </c>
      <c r="AZ63" s="61">
        <v>0</v>
      </c>
      <c r="BA63" s="61">
        <v>0</v>
      </c>
      <c r="BB63" s="61">
        <v>0</v>
      </c>
      <c r="BC63" s="61">
        <v>0</v>
      </c>
      <c r="BD63" s="18"/>
      <c r="BE63" s="24"/>
      <c r="BF63" s="2"/>
    </row>
    <row r="64" spans="1:58" ht="31.5" x14ac:dyDescent="0.25">
      <c r="A64" s="44" t="s">
        <v>167</v>
      </c>
      <c r="B64" s="65" t="s">
        <v>203</v>
      </c>
      <c r="C64" s="44" t="s">
        <v>143</v>
      </c>
      <c r="D64" s="61">
        <v>0</v>
      </c>
      <c r="E64" s="61">
        <f t="shared" si="6"/>
        <v>1.6552930199999998</v>
      </c>
      <c r="F64" s="61">
        <f t="shared" si="140"/>
        <v>0</v>
      </c>
      <c r="G64" s="61">
        <f t="shared" si="141"/>
        <v>1.6552930199999998</v>
      </c>
      <c r="H64" s="61">
        <f t="shared" si="142"/>
        <v>0</v>
      </c>
      <c r="I64" s="61">
        <f t="shared" si="143"/>
        <v>0</v>
      </c>
      <c r="J64" s="61">
        <f t="shared" si="11"/>
        <v>0</v>
      </c>
      <c r="K64" s="61">
        <v>0</v>
      </c>
      <c r="L64" s="61">
        <v>0</v>
      </c>
      <c r="M64" s="61">
        <v>0</v>
      </c>
      <c r="N64" s="64">
        <v>0</v>
      </c>
      <c r="O64" s="61">
        <f t="shared" si="144"/>
        <v>1.6552930199999998</v>
      </c>
      <c r="P64" s="61">
        <v>0</v>
      </c>
      <c r="Q64" s="61">
        <v>1.6552930199999998</v>
      </c>
      <c r="R64" s="61">
        <v>0</v>
      </c>
      <c r="S64" s="61">
        <v>0</v>
      </c>
      <c r="T64" s="61">
        <f t="shared" si="145"/>
        <v>0</v>
      </c>
      <c r="U64" s="61">
        <v>0</v>
      </c>
      <c r="V64" s="61">
        <v>0</v>
      </c>
      <c r="W64" s="61">
        <v>0</v>
      </c>
      <c r="X64" s="61">
        <v>0</v>
      </c>
      <c r="Y64" s="61">
        <f t="shared" si="153"/>
        <v>0</v>
      </c>
      <c r="Z64" s="61">
        <v>0</v>
      </c>
      <c r="AA64" s="61">
        <v>0</v>
      </c>
      <c r="AB64" s="61">
        <v>0</v>
      </c>
      <c r="AC64" s="61">
        <v>0</v>
      </c>
      <c r="AD64" s="61">
        <v>0</v>
      </c>
      <c r="AE64" s="61">
        <f t="shared" si="146"/>
        <v>0</v>
      </c>
      <c r="AF64" s="61">
        <f t="shared" si="147"/>
        <v>0</v>
      </c>
      <c r="AG64" s="61">
        <f t="shared" si="148"/>
        <v>0</v>
      </c>
      <c r="AH64" s="61">
        <f t="shared" si="149"/>
        <v>0</v>
      </c>
      <c r="AI64" s="61">
        <f t="shared" si="150"/>
        <v>0</v>
      </c>
      <c r="AJ64" s="61">
        <f t="shared" si="15"/>
        <v>0</v>
      </c>
      <c r="AK64" s="61">
        <v>0</v>
      </c>
      <c r="AL64" s="61">
        <v>0</v>
      </c>
      <c r="AM64" s="61">
        <v>0</v>
      </c>
      <c r="AN64" s="61">
        <v>0</v>
      </c>
      <c r="AO64" s="61">
        <f t="shared" si="16"/>
        <v>0</v>
      </c>
      <c r="AP64" s="61">
        <v>0</v>
      </c>
      <c r="AQ64" s="61">
        <v>0</v>
      </c>
      <c r="AR64" s="61">
        <v>0</v>
      </c>
      <c r="AS64" s="61">
        <v>0</v>
      </c>
      <c r="AT64" s="61">
        <f t="shared" si="17"/>
        <v>0</v>
      </c>
      <c r="AU64" s="61">
        <v>0</v>
      </c>
      <c r="AV64" s="61">
        <v>0</v>
      </c>
      <c r="AW64" s="61">
        <v>0</v>
      </c>
      <c r="AX64" s="61">
        <v>0</v>
      </c>
      <c r="AY64" s="61">
        <f t="shared" si="151"/>
        <v>0</v>
      </c>
      <c r="AZ64" s="61">
        <v>0</v>
      </c>
      <c r="BA64" s="61">
        <v>0</v>
      </c>
      <c r="BB64" s="61">
        <v>0</v>
      </c>
      <c r="BC64" s="61">
        <v>0</v>
      </c>
      <c r="BD64" s="18"/>
      <c r="BE64" s="24"/>
      <c r="BF64" s="2"/>
    </row>
    <row r="65" spans="1:58" ht="63" x14ac:dyDescent="0.25">
      <c r="A65" s="44" t="s">
        <v>167</v>
      </c>
      <c r="B65" s="65" t="s">
        <v>168</v>
      </c>
      <c r="C65" s="44" t="s">
        <v>143</v>
      </c>
      <c r="D65" s="61">
        <v>0</v>
      </c>
      <c r="E65" s="61">
        <f t="shared" si="6"/>
        <v>36.493970896491959</v>
      </c>
      <c r="F65" s="61">
        <f t="shared" si="140"/>
        <v>2.9400000000000017</v>
      </c>
      <c r="G65" s="61">
        <f t="shared" si="141"/>
        <v>32.874800589999978</v>
      </c>
      <c r="H65" s="61">
        <f t="shared" si="142"/>
        <v>0</v>
      </c>
      <c r="I65" s="61">
        <f t="shared" si="143"/>
        <v>0.67917030649197785</v>
      </c>
      <c r="J65" s="61">
        <f t="shared" si="11"/>
        <v>33.212145220157502</v>
      </c>
      <c r="K65" s="61">
        <v>0</v>
      </c>
      <c r="L65" s="61">
        <f>33.2121452201575-N65</f>
        <v>32.874800589999978</v>
      </c>
      <c r="M65" s="61">
        <v>0</v>
      </c>
      <c r="N65" s="64">
        <v>0.33734463015752508</v>
      </c>
      <c r="O65" s="61">
        <f t="shared" si="144"/>
        <v>3.1246044487768501</v>
      </c>
      <c r="P65" s="61">
        <f>3.12460444877685-S65</f>
        <v>2.9400000000000017</v>
      </c>
      <c r="Q65" s="61">
        <v>0</v>
      </c>
      <c r="R65" s="61">
        <v>0</v>
      </c>
      <c r="S65" s="61">
        <v>0.18460444877684837</v>
      </c>
      <c r="T65" s="61">
        <f t="shared" si="145"/>
        <v>0.15722122755760437</v>
      </c>
      <c r="U65" s="61">
        <v>0</v>
      </c>
      <c r="V65" s="61">
        <v>0</v>
      </c>
      <c r="W65" s="61">
        <v>0</v>
      </c>
      <c r="X65" s="61">
        <v>0.15722122755760437</v>
      </c>
      <c r="Y65" s="61">
        <f t="shared" si="153"/>
        <v>0</v>
      </c>
      <c r="Z65" s="61">
        <v>0</v>
      </c>
      <c r="AA65" s="61">
        <v>0</v>
      </c>
      <c r="AB65" s="61">
        <v>0</v>
      </c>
      <c r="AC65" s="61">
        <v>0</v>
      </c>
      <c r="AD65" s="61">
        <v>0</v>
      </c>
      <c r="AE65" s="61">
        <f t="shared" si="146"/>
        <v>2.6599200399999998</v>
      </c>
      <c r="AF65" s="61">
        <f t="shared" si="147"/>
        <v>0</v>
      </c>
      <c r="AG65" s="61">
        <f t="shared" si="148"/>
        <v>2.01664449</v>
      </c>
      <c r="AH65" s="61">
        <f t="shared" si="149"/>
        <v>0</v>
      </c>
      <c r="AI65" s="61">
        <f t="shared" si="150"/>
        <v>0.64327555000000003</v>
      </c>
      <c r="AJ65" s="61">
        <f t="shared" si="15"/>
        <v>0.27975525000000001</v>
      </c>
      <c r="AK65" s="61">
        <v>0</v>
      </c>
      <c r="AL65" s="61">
        <v>0</v>
      </c>
      <c r="AM65" s="61">
        <v>0</v>
      </c>
      <c r="AN65" s="61">
        <v>0.27975525000000001</v>
      </c>
      <c r="AO65" s="61">
        <f t="shared" si="16"/>
        <v>0.18582316000000001</v>
      </c>
      <c r="AP65" s="61">
        <v>0</v>
      </c>
      <c r="AQ65" s="61">
        <v>0</v>
      </c>
      <c r="AR65" s="61">
        <v>0</v>
      </c>
      <c r="AS65" s="61">
        <v>0.18582316000000001</v>
      </c>
      <c r="AT65" s="61">
        <f t="shared" si="17"/>
        <v>2.1943416299999998</v>
      </c>
      <c r="AU65" s="61">
        <v>0</v>
      </c>
      <c r="AV65" s="61">
        <v>2.01664449</v>
      </c>
      <c r="AW65" s="61">
        <v>0</v>
      </c>
      <c r="AX65" s="61">
        <v>0.17769714</v>
      </c>
      <c r="AY65" s="61">
        <f t="shared" si="151"/>
        <v>0</v>
      </c>
      <c r="AZ65" s="61">
        <v>0</v>
      </c>
      <c r="BA65" s="61">
        <v>0</v>
      </c>
      <c r="BB65" s="61">
        <v>0</v>
      </c>
      <c r="BC65" s="61">
        <v>0</v>
      </c>
      <c r="BD65" s="18"/>
      <c r="BE65" s="24"/>
      <c r="BF65" s="2"/>
    </row>
    <row r="66" spans="1:58" ht="63" x14ac:dyDescent="0.25">
      <c r="A66" s="44" t="s">
        <v>167</v>
      </c>
      <c r="B66" s="65" t="s">
        <v>175</v>
      </c>
      <c r="C66" s="44" t="s">
        <v>143</v>
      </c>
      <c r="D66" s="61">
        <v>0</v>
      </c>
      <c r="E66" s="61">
        <f t="shared" si="6"/>
        <v>6.0944399999999996</v>
      </c>
      <c r="F66" s="61">
        <f t="shared" si="140"/>
        <v>0</v>
      </c>
      <c r="G66" s="61">
        <f t="shared" si="141"/>
        <v>3.1532399999999998</v>
      </c>
      <c r="H66" s="61">
        <f t="shared" si="142"/>
        <v>2.9411999999999994</v>
      </c>
      <c r="I66" s="61">
        <f t="shared" si="143"/>
        <v>0</v>
      </c>
      <c r="J66" s="61">
        <f t="shared" si="11"/>
        <v>4.1336399999999998</v>
      </c>
      <c r="K66" s="61">
        <v>0</v>
      </c>
      <c r="L66" s="61">
        <v>3.1532399999999998</v>
      </c>
      <c r="M66" s="61">
        <v>0.98039999999999994</v>
      </c>
      <c r="N66" s="64">
        <v>0</v>
      </c>
      <c r="O66" s="61">
        <f t="shared" si="144"/>
        <v>1.4705999999999999</v>
      </c>
      <c r="P66" s="61">
        <v>0</v>
      </c>
      <c r="Q66" s="61">
        <v>0</v>
      </c>
      <c r="R66" s="61">
        <v>1.4705999999999999</v>
      </c>
      <c r="S66" s="61">
        <v>0</v>
      </c>
      <c r="T66" s="61">
        <f t="shared" si="145"/>
        <v>0.49019999999999997</v>
      </c>
      <c r="U66" s="61">
        <v>0</v>
      </c>
      <c r="V66" s="61">
        <v>0</v>
      </c>
      <c r="W66" s="61">
        <v>0.49019999999999997</v>
      </c>
      <c r="X66" s="61">
        <v>0</v>
      </c>
      <c r="Y66" s="61">
        <f t="shared" si="153"/>
        <v>0</v>
      </c>
      <c r="Z66" s="61">
        <v>0</v>
      </c>
      <c r="AA66" s="61">
        <v>0</v>
      </c>
      <c r="AB66" s="61">
        <v>0</v>
      </c>
      <c r="AC66" s="61">
        <v>0</v>
      </c>
      <c r="AD66" s="61">
        <v>0</v>
      </c>
      <c r="AE66" s="61">
        <f t="shared" si="146"/>
        <v>0</v>
      </c>
      <c r="AF66" s="61">
        <f t="shared" si="147"/>
        <v>0</v>
      </c>
      <c r="AG66" s="61">
        <f t="shared" si="148"/>
        <v>0</v>
      </c>
      <c r="AH66" s="61">
        <f t="shared" si="149"/>
        <v>0</v>
      </c>
      <c r="AI66" s="61">
        <f t="shared" si="150"/>
        <v>0</v>
      </c>
      <c r="AJ66" s="61">
        <f t="shared" si="15"/>
        <v>0</v>
      </c>
      <c r="AK66" s="61">
        <v>0</v>
      </c>
      <c r="AL66" s="61">
        <v>0</v>
      </c>
      <c r="AM66" s="61">
        <v>0</v>
      </c>
      <c r="AN66" s="61">
        <v>0</v>
      </c>
      <c r="AO66" s="61">
        <f t="shared" si="16"/>
        <v>0</v>
      </c>
      <c r="AP66" s="61">
        <v>0</v>
      </c>
      <c r="AQ66" s="61">
        <v>0</v>
      </c>
      <c r="AR66" s="61">
        <v>0</v>
      </c>
      <c r="AS66" s="61">
        <v>0</v>
      </c>
      <c r="AT66" s="61">
        <f t="shared" si="17"/>
        <v>0</v>
      </c>
      <c r="AU66" s="61">
        <v>0</v>
      </c>
      <c r="AV66" s="61">
        <v>0</v>
      </c>
      <c r="AW66" s="61">
        <v>0</v>
      </c>
      <c r="AX66" s="61">
        <v>0</v>
      </c>
      <c r="AY66" s="61">
        <f t="shared" si="151"/>
        <v>0</v>
      </c>
      <c r="AZ66" s="61">
        <v>0</v>
      </c>
      <c r="BA66" s="61">
        <v>0</v>
      </c>
      <c r="BB66" s="61">
        <v>0</v>
      </c>
      <c r="BC66" s="61">
        <v>0</v>
      </c>
      <c r="BD66" s="18"/>
      <c r="BE66" s="24"/>
      <c r="BF66" s="2"/>
    </row>
    <row r="67" spans="1:58" ht="94.5" x14ac:dyDescent="0.25">
      <c r="A67" s="44" t="s">
        <v>167</v>
      </c>
      <c r="B67" s="65" t="s">
        <v>181</v>
      </c>
      <c r="C67" s="44" t="s">
        <v>143</v>
      </c>
      <c r="D67" s="61">
        <v>0</v>
      </c>
      <c r="E67" s="61">
        <f t="shared" si="6"/>
        <v>2.3724717543892218</v>
      </c>
      <c r="F67" s="61">
        <f t="shared" si="140"/>
        <v>1.6559999999999999</v>
      </c>
      <c r="G67" s="61">
        <f t="shared" si="141"/>
        <v>0</v>
      </c>
      <c r="H67" s="61">
        <f t="shared" si="142"/>
        <v>0</v>
      </c>
      <c r="I67" s="61">
        <f t="shared" si="143"/>
        <v>0.71647175438922195</v>
      </c>
      <c r="J67" s="61">
        <f t="shared" si="11"/>
        <v>2.0117164537882344</v>
      </c>
      <c r="K67" s="61">
        <v>1.6559999999999999</v>
      </c>
      <c r="L67" s="61">
        <v>0</v>
      </c>
      <c r="M67" s="61">
        <v>0</v>
      </c>
      <c r="N67" s="64">
        <v>0.35571645378823441</v>
      </c>
      <c r="O67" s="61">
        <f t="shared" si="144"/>
        <v>0.19482746901922635</v>
      </c>
      <c r="P67" s="61">
        <v>0</v>
      </c>
      <c r="Q67" s="61">
        <v>0</v>
      </c>
      <c r="R67" s="61">
        <v>0</v>
      </c>
      <c r="S67" s="61">
        <v>0.19482746901922635</v>
      </c>
      <c r="T67" s="61">
        <f t="shared" si="145"/>
        <v>0.16592783158176119</v>
      </c>
      <c r="U67" s="61">
        <v>0</v>
      </c>
      <c r="V67" s="61">
        <v>0</v>
      </c>
      <c r="W67" s="61">
        <v>0</v>
      </c>
      <c r="X67" s="61">
        <v>0.16592783158176119</v>
      </c>
      <c r="Y67" s="61">
        <f t="shared" si="153"/>
        <v>0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1">
        <f t="shared" si="146"/>
        <v>13.184885079999997</v>
      </c>
      <c r="AF67" s="61">
        <f t="shared" si="147"/>
        <v>0</v>
      </c>
      <c r="AG67" s="61">
        <f t="shared" si="148"/>
        <v>12.506242999999998</v>
      </c>
      <c r="AH67" s="61">
        <f t="shared" si="149"/>
        <v>0</v>
      </c>
      <c r="AI67" s="61">
        <f t="shared" si="150"/>
        <v>0.67864207999999993</v>
      </c>
      <c r="AJ67" s="61">
        <f t="shared" si="15"/>
        <v>0.29499074999999997</v>
      </c>
      <c r="AK67" s="61">
        <v>0</v>
      </c>
      <c r="AL67" s="61">
        <v>0</v>
      </c>
      <c r="AM67" s="61">
        <v>0</v>
      </c>
      <c r="AN67" s="61">
        <v>0.29499074999999997</v>
      </c>
      <c r="AO67" s="61">
        <f t="shared" si="16"/>
        <v>0.19611366999999999</v>
      </c>
      <c r="AP67" s="61">
        <v>0</v>
      </c>
      <c r="AQ67" s="61">
        <v>0</v>
      </c>
      <c r="AR67" s="61">
        <v>0</v>
      </c>
      <c r="AS67" s="61">
        <v>0.19611366999999999</v>
      </c>
      <c r="AT67" s="61">
        <f t="shared" si="17"/>
        <v>12.693780659999998</v>
      </c>
      <c r="AU67" s="61">
        <v>0</v>
      </c>
      <c r="AV67" s="61">
        <v>12.506242999999998</v>
      </c>
      <c r="AW67" s="61">
        <v>0</v>
      </c>
      <c r="AX67" s="61">
        <v>0.18753765999999999</v>
      </c>
      <c r="AY67" s="61">
        <f t="shared" si="151"/>
        <v>0</v>
      </c>
      <c r="AZ67" s="61">
        <v>0</v>
      </c>
      <c r="BA67" s="61">
        <v>0</v>
      </c>
      <c r="BB67" s="61">
        <v>0</v>
      </c>
      <c r="BC67" s="61">
        <v>0</v>
      </c>
      <c r="BD67" s="18"/>
      <c r="BE67" s="24"/>
      <c r="BF67" s="2"/>
    </row>
    <row r="68" spans="1:58" ht="78.75" x14ac:dyDescent="0.25">
      <c r="A68" s="44" t="s">
        <v>167</v>
      </c>
      <c r="B68" s="65" t="s">
        <v>169</v>
      </c>
      <c r="C68" s="44" t="s">
        <v>143</v>
      </c>
      <c r="D68" s="61">
        <v>0</v>
      </c>
      <c r="E68" s="61">
        <f t="shared" si="6"/>
        <v>-39.127507169999994</v>
      </c>
      <c r="F68" s="61">
        <f t="shared" si="140"/>
        <v>0</v>
      </c>
      <c r="G68" s="61">
        <f t="shared" si="141"/>
        <v>-39.127507169999994</v>
      </c>
      <c r="H68" s="61">
        <f t="shared" si="142"/>
        <v>0</v>
      </c>
      <c r="I68" s="61">
        <f t="shared" si="143"/>
        <v>0</v>
      </c>
      <c r="J68" s="61">
        <f t="shared" si="11"/>
        <v>-39.127507169999994</v>
      </c>
      <c r="K68" s="61">
        <v>0</v>
      </c>
      <c r="L68" s="61">
        <v>-39.127507169999994</v>
      </c>
      <c r="M68" s="61">
        <v>0</v>
      </c>
      <c r="N68" s="64">
        <v>0</v>
      </c>
      <c r="O68" s="61">
        <f t="shared" si="144"/>
        <v>0</v>
      </c>
      <c r="P68" s="61">
        <v>0</v>
      </c>
      <c r="Q68" s="61">
        <v>0</v>
      </c>
      <c r="R68" s="61">
        <v>0</v>
      </c>
      <c r="S68" s="61">
        <v>0</v>
      </c>
      <c r="T68" s="61">
        <f t="shared" si="145"/>
        <v>0</v>
      </c>
      <c r="U68" s="61">
        <v>0</v>
      </c>
      <c r="V68" s="61">
        <v>0</v>
      </c>
      <c r="W68" s="61">
        <v>0</v>
      </c>
      <c r="X68" s="61">
        <v>0</v>
      </c>
      <c r="Y68" s="61">
        <f t="shared" si="44"/>
        <v>0</v>
      </c>
      <c r="Z68" s="61">
        <v>0</v>
      </c>
      <c r="AA68" s="61">
        <v>0</v>
      </c>
      <c r="AB68" s="61">
        <v>0</v>
      </c>
      <c r="AC68" s="61">
        <v>0</v>
      </c>
      <c r="AD68" s="61">
        <v>0</v>
      </c>
      <c r="AE68" s="61">
        <f t="shared" si="146"/>
        <v>0</v>
      </c>
      <c r="AF68" s="61">
        <f t="shared" si="147"/>
        <v>0</v>
      </c>
      <c r="AG68" s="61">
        <f t="shared" si="148"/>
        <v>0</v>
      </c>
      <c r="AH68" s="61">
        <f t="shared" si="149"/>
        <v>0</v>
      </c>
      <c r="AI68" s="61">
        <f t="shared" si="150"/>
        <v>0</v>
      </c>
      <c r="AJ68" s="61">
        <f t="shared" si="15"/>
        <v>0</v>
      </c>
      <c r="AK68" s="61">
        <v>0</v>
      </c>
      <c r="AL68" s="61">
        <v>0</v>
      </c>
      <c r="AM68" s="61">
        <v>0</v>
      </c>
      <c r="AN68" s="61">
        <v>0</v>
      </c>
      <c r="AO68" s="61">
        <f t="shared" si="16"/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f t="shared" si="17"/>
        <v>0</v>
      </c>
      <c r="AU68" s="61">
        <v>0</v>
      </c>
      <c r="AV68" s="61">
        <v>0</v>
      </c>
      <c r="AW68" s="61">
        <v>0</v>
      </c>
      <c r="AX68" s="61">
        <v>0</v>
      </c>
      <c r="AY68" s="61">
        <f t="shared" si="151"/>
        <v>0</v>
      </c>
      <c r="AZ68" s="61">
        <v>0</v>
      </c>
      <c r="BA68" s="61">
        <v>0</v>
      </c>
      <c r="BB68" s="61">
        <v>0</v>
      </c>
      <c r="BC68" s="61">
        <v>0</v>
      </c>
      <c r="BD68" s="18"/>
      <c r="BE68" s="24"/>
      <c r="BF68" s="2"/>
    </row>
    <row r="69" spans="1:58" ht="63" x14ac:dyDescent="0.25">
      <c r="A69" s="44" t="s">
        <v>167</v>
      </c>
      <c r="B69" s="65" t="s">
        <v>170</v>
      </c>
      <c r="C69" s="44" t="s">
        <v>143</v>
      </c>
      <c r="D69" s="61">
        <v>0</v>
      </c>
      <c r="E69" s="61">
        <f t="shared" si="6"/>
        <v>12.388159479999999</v>
      </c>
      <c r="F69" s="61">
        <f t="shared" si="140"/>
        <v>0</v>
      </c>
      <c r="G69" s="61">
        <f t="shared" si="141"/>
        <v>7.9121594799999997</v>
      </c>
      <c r="H69" s="61">
        <f t="shared" si="142"/>
        <v>4.476</v>
      </c>
      <c r="I69" s="61">
        <f t="shared" si="143"/>
        <v>0</v>
      </c>
      <c r="J69" s="61">
        <f t="shared" si="11"/>
        <v>4.1293864899999999</v>
      </c>
      <c r="K69" s="61">
        <v>0</v>
      </c>
      <c r="L69" s="61">
        <v>2.6373864900000004</v>
      </c>
      <c r="M69" s="61">
        <v>1.492</v>
      </c>
      <c r="N69" s="64">
        <v>0</v>
      </c>
      <c r="O69" s="61">
        <f t="shared" si="144"/>
        <v>6.1940797499999993</v>
      </c>
      <c r="P69" s="61">
        <v>0</v>
      </c>
      <c r="Q69" s="61">
        <v>3.9560797499999993</v>
      </c>
      <c r="R69" s="61">
        <v>2.238</v>
      </c>
      <c r="S69" s="61">
        <v>0</v>
      </c>
      <c r="T69" s="61">
        <f t="shared" si="145"/>
        <v>2.06469324</v>
      </c>
      <c r="U69" s="61">
        <v>0</v>
      </c>
      <c r="V69" s="61">
        <v>1.31869324</v>
      </c>
      <c r="W69" s="61">
        <v>0.746</v>
      </c>
      <c r="X69" s="61">
        <v>0</v>
      </c>
      <c r="Y69" s="61">
        <f t="shared" si="44"/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f t="shared" si="146"/>
        <v>0</v>
      </c>
      <c r="AF69" s="61">
        <f t="shared" si="147"/>
        <v>0</v>
      </c>
      <c r="AG69" s="61">
        <f t="shared" si="148"/>
        <v>0</v>
      </c>
      <c r="AH69" s="61">
        <f t="shared" si="149"/>
        <v>0</v>
      </c>
      <c r="AI69" s="61">
        <f t="shared" si="150"/>
        <v>0</v>
      </c>
      <c r="AJ69" s="61">
        <f t="shared" si="15"/>
        <v>0</v>
      </c>
      <c r="AK69" s="61">
        <v>0</v>
      </c>
      <c r="AL69" s="61">
        <v>0</v>
      </c>
      <c r="AM69" s="61">
        <v>0</v>
      </c>
      <c r="AN69" s="61">
        <v>0</v>
      </c>
      <c r="AO69" s="61">
        <f t="shared" si="16"/>
        <v>0</v>
      </c>
      <c r="AP69" s="61">
        <v>0</v>
      </c>
      <c r="AQ69" s="61">
        <v>0</v>
      </c>
      <c r="AR69" s="61">
        <v>0</v>
      </c>
      <c r="AS69" s="61">
        <v>0</v>
      </c>
      <c r="AT69" s="61">
        <f t="shared" si="17"/>
        <v>0</v>
      </c>
      <c r="AU69" s="61">
        <v>0</v>
      </c>
      <c r="AV69" s="61">
        <v>0</v>
      </c>
      <c r="AW69" s="61">
        <v>0</v>
      </c>
      <c r="AX69" s="61">
        <v>0</v>
      </c>
      <c r="AY69" s="61">
        <f t="shared" si="151"/>
        <v>0</v>
      </c>
      <c r="AZ69" s="61">
        <v>0</v>
      </c>
      <c r="BA69" s="61">
        <v>0</v>
      </c>
      <c r="BB69" s="61">
        <v>0</v>
      </c>
      <c r="BC69" s="61">
        <v>0</v>
      </c>
      <c r="BD69" s="18"/>
      <c r="BE69" s="24"/>
      <c r="BF69" s="2"/>
    </row>
    <row r="70" spans="1:58" ht="47.25" x14ac:dyDescent="0.25">
      <c r="A70" s="44" t="s">
        <v>167</v>
      </c>
      <c r="B70" s="65" t="s">
        <v>171</v>
      </c>
      <c r="C70" s="44" t="s">
        <v>143</v>
      </c>
      <c r="D70" s="61">
        <v>0</v>
      </c>
      <c r="E70" s="61">
        <f t="shared" si="6"/>
        <v>0</v>
      </c>
      <c r="F70" s="61">
        <f t="shared" si="140"/>
        <v>0</v>
      </c>
      <c r="G70" s="61">
        <f t="shared" si="141"/>
        <v>0</v>
      </c>
      <c r="H70" s="61">
        <f t="shared" si="142"/>
        <v>0</v>
      </c>
      <c r="I70" s="61">
        <f t="shared" si="143"/>
        <v>0</v>
      </c>
      <c r="J70" s="61">
        <f t="shared" si="11"/>
        <v>0</v>
      </c>
      <c r="K70" s="61">
        <v>0</v>
      </c>
      <c r="L70" s="61">
        <v>0</v>
      </c>
      <c r="M70" s="61">
        <v>0</v>
      </c>
      <c r="N70" s="64">
        <v>0</v>
      </c>
      <c r="O70" s="61">
        <f t="shared" si="144"/>
        <v>0</v>
      </c>
      <c r="P70" s="61">
        <v>0</v>
      </c>
      <c r="Q70" s="61">
        <v>0</v>
      </c>
      <c r="R70" s="61">
        <v>0</v>
      </c>
      <c r="S70" s="61">
        <v>0</v>
      </c>
      <c r="T70" s="61">
        <f t="shared" si="145"/>
        <v>0</v>
      </c>
      <c r="U70" s="61">
        <v>0</v>
      </c>
      <c r="V70" s="61">
        <v>0</v>
      </c>
      <c r="W70" s="61">
        <v>0</v>
      </c>
      <c r="X70" s="61">
        <v>0</v>
      </c>
      <c r="Y70" s="61">
        <f t="shared" si="44"/>
        <v>0</v>
      </c>
      <c r="Z70" s="61">
        <v>0</v>
      </c>
      <c r="AA70" s="61">
        <v>0</v>
      </c>
      <c r="AB70" s="61">
        <v>0</v>
      </c>
      <c r="AC70" s="61">
        <v>0</v>
      </c>
      <c r="AD70" s="61">
        <v>0</v>
      </c>
      <c r="AE70" s="61">
        <f t="shared" si="146"/>
        <v>0</v>
      </c>
      <c r="AF70" s="61">
        <f t="shared" si="147"/>
        <v>0</v>
      </c>
      <c r="AG70" s="61">
        <f t="shared" si="148"/>
        <v>0</v>
      </c>
      <c r="AH70" s="61">
        <f t="shared" si="149"/>
        <v>0</v>
      </c>
      <c r="AI70" s="61">
        <f t="shared" si="150"/>
        <v>0</v>
      </c>
      <c r="AJ70" s="61">
        <f t="shared" si="15"/>
        <v>0</v>
      </c>
      <c r="AK70" s="61">
        <v>0</v>
      </c>
      <c r="AL70" s="61">
        <v>0</v>
      </c>
      <c r="AM70" s="61">
        <v>0</v>
      </c>
      <c r="AN70" s="61">
        <v>0</v>
      </c>
      <c r="AO70" s="61">
        <f t="shared" si="16"/>
        <v>0</v>
      </c>
      <c r="AP70" s="61">
        <v>0</v>
      </c>
      <c r="AQ70" s="61">
        <v>0</v>
      </c>
      <c r="AR70" s="61">
        <v>0</v>
      </c>
      <c r="AS70" s="61">
        <v>0</v>
      </c>
      <c r="AT70" s="61">
        <f t="shared" si="17"/>
        <v>0</v>
      </c>
      <c r="AU70" s="61">
        <v>0</v>
      </c>
      <c r="AV70" s="61">
        <v>0</v>
      </c>
      <c r="AW70" s="61">
        <v>0</v>
      </c>
      <c r="AX70" s="61">
        <v>0</v>
      </c>
      <c r="AY70" s="61">
        <f t="shared" si="151"/>
        <v>0</v>
      </c>
      <c r="AZ70" s="61">
        <v>0</v>
      </c>
      <c r="BA70" s="61">
        <v>0</v>
      </c>
      <c r="BB70" s="61">
        <v>0</v>
      </c>
      <c r="BC70" s="61">
        <v>0</v>
      </c>
      <c r="BD70" s="18"/>
      <c r="BE70" s="24"/>
      <c r="BF70" s="2"/>
    </row>
    <row r="71" spans="1:58" ht="63" x14ac:dyDescent="0.25">
      <c r="A71" s="44" t="s">
        <v>167</v>
      </c>
      <c r="B71" s="65" t="s">
        <v>173</v>
      </c>
      <c r="C71" s="44" t="s">
        <v>143</v>
      </c>
      <c r="D71" s="61">
        <v>0</v>
      </c>
      <c r="E71" s="61">
        <f t="shared" si="6"/>
        <v>4.2935999999999996</v>
      </c>
      <c r="F71" s="61">
        <f t="shared" si="140"/>
        <v>0</v>
      </c>
      <c r="G71" s="61">
        <f t="shared" si="141"/>
        <v>0</v>
      </c>
      <c r="H71" s="61">
        <f t="shared" si="142"/>
        <v>4.2935999999999996</v>
      </c>
      <c r="I71" s="61">
        <f t="shared" si="143"/>
        <v>0</v>
      </c>
      <c r="J71" s="61">
        <f t="shared" si="11"/>
        <v>1.4312</v>
      </c>
      <c r="K71" s="61">
        <v>0</v>
      </c>
      <c r="L71" s="61">
        <v>0</v>
      </c>
      <c r="M71" s="61">
        <v>1.4312</v>
      </c>
      <c r="N71" s="64">
        <v>0</v>
      </c>
      <c r="O71" s="61">
        <f t="shared" si="144"/>
        <v>2.1467999999999998</v>
      </c>
      <c r="P71" s="61">
        <v>0</v>
      </c>
      <c r="Q71" s="61">
        <v>0</v>
      </c>
      <c r="R71" s="61">
        <v>2.1467999999999998</v>
      </c>
      <c r="S71" s="61">
        <v>0</v>
      </c>
      <c r="T71" s="61">
        <f t="shared" si="145"/>
        <v>0.71560000000000001</v>
      </c>
      <c r="U71" s="61">
        <v>0</v>
      </c>
      <c r="V71" s="61">
        <v>0</v>
      </c>
      <c r="W71" s="61">
        <v>0.71560000000000001</v>
      </c>
      <c r="X71" s="61">
        <v>0</v>
      </c>
      <c r="Y71" s="61">
        <f t="shared" si="44"/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f t="shared" si="146"/>
        <v>0</v>
      </c>
      <c r="AF71" s="61">
        <f t="shared" si="147"/>
        <v>0</v>
      </c>
      <c r="AG71" s="61">
        <f t="shared" si="148"/>
        <v>0</v>
      </c>
      <c r="AH71" s="61">
        <f t="shared" si="149"/>
        <v>0</v>
      </c>
      <c r="AI71" s="61">
        <f t="shared" si="150"/>
        <v>0</v>
      </c>
      <c r="AJ71" s="61">
        <f t="shared" si="15"/>
        <v>0</v>
      </c>
      <c r="AK71" s="61">
        <v>0</v>
      </c>
      <c r="AL71" s="61">
        <v>0</v>
      </c>
      <c r="AM71" s="61">
        <v>0</v>
      </c>
      <c r="AN71" s="61">
        <v>0</v>
      </c>
      <c r="AO71" s="61">
        <f t="shared" si="16"/>
        <v>0</v>
      </c>
      <c r="AP71" s="61">
        <v>0</v>
      </c>
      <c r="AQ71" s="61">
        <v>0</v>
      </c>
      <c r="AR71" s="61">
        <v>0</v>
      </c>
      <c r="AS71" s="61">
        <v>0</v>
      </c>
      <c r="AT71" s="61">
        <f t="shared" si="17"/>
        <v>0</v>
      </c>
      <c r="AU71" s="61">
        <v>0</v>
      </c>
      <c r="AV71" s="61">
        <v>0</v>
      </c>
      <c r="AW71" s="61">
        <v>0</v>
      </c>
      <c r="AX71" s="61">
        <v>0</v>
      </c>
      <c r="AY71" s="61">
        <f t="shared" si="151"/>
        <v>0</v>
      </c>
      <c r="AZ71" s="61">
        <v>0</v>
      </c>
      <c r="BA71" s="61">
        <v>0</v>
      </c>
      <c r="BB71" s="61">
        <v>0</v>
      </c>
      <c r="BC71" s="61">
        <v>0</v>
      </c>
      <c r="BD71" s="18"/>
      <c r="BE71" s="24"/>
      <c r="BF71" s="2"/>
    </row>
    <row r="72" spans="1:58" ht="63" x14ac:dyDescent="0.25">
      <c r="A72" s="44" t="s">
        <v>167</v>
      </c>
      <c r="B72" s="65" t="s">
        <v>177</v>
      </c>
      <c r="C72" s="44" t="s">
        <v>143</v>
      </c>
      <c r="D72" s="61">
        <v>0</v>
      </c>
      <c r="E72" s="61">
        <f t="shared" si="6"/>
        <v>32.965240400570423</v>
      </c>
      <c r="F72" s="61">
        <f t="shared" si="140"/>
        <v>1.077332999999995</v>
      </c>
      <c r="G72" s="61">
        <f t="shared" si="141"/>
        <v>30.778451750000002</v>
      </c>
      <c r="H72" s="61">
        <f t="shared" si="142"/>
        <v>0</v>
      </c>
      <c r="I72" s="61">
        <f t="shared" si="143"/>
        <v>1.1094556505704258</v>
      </c>
      <c r="J72" s="61">
        <f t="shared" si="11"/>
        <v>26.098677630157525</v>
      </c>
      <c r="K72" s="61">
        <v>0.33333300000000005</v>
      </c>
      <c r="L72" s="61">
        <v>25.428000000000001</v>
      </c>
      <c r="M72" s="61">
        <v>0</v>
      </c>
      <c r="N72" s="64">
        <v>0.33734463015752508</v>
      </c>
      <c r="O72" s="61">
        <f t="shared" si="144"/>
        <v>6.5114336822316599</v>
      </c>
      <c r="P72" s="61">
        <f>6.51143368223166-Q72-S72</f>
        <v>0.74399999999999489</v>
      </c>
      <c r="Q72" s="61">
        <v>5.3504517500000004</v>
      </c>
      <c r="R72" s="61">
        <v>0</v>
      </c>
      <c r="S72" s="61">
        <v>0.41698193223166458</v>
      </c>
      <c r="T72" s="61">
        <f t="shared" si="145"/>
        <v>0.35512908818123606</v>
      </c>
      <c r="U72" s="61">
        <v>0</v>
      </c>
      <c r="V72" s="61">
        <v>0</v>
      </c>
      <c r="W72" s="61">
        <v>0</v>
      </c>
      <c r="X72" s="61">
        <v>0.35512908818123606</v>
      </c>
      <c r="Y72" s="61">
        <f t="shared" si="44"/>
        <v>0</v>
      </c>
      <c r="Z72" s="61">
        <v>0</v>
      </c>
      <c r="AA72" s="61">
        <v>0</v>
      </c>
      <c r="AB72" s="61">
        <v>0</v>
      </c>
      <c r="AC72" s="61">
        <v>0</v>
      </c>
      <c r="AD72" s="61">
        <v>0</v>
      </c>
      <c r="AE72" s="61">
        <f t="shared" si="146"/>
        <v>18.054338230000003</v>
      </c>
      <c r="AF72" s="61">
        <f t="shared" si="147"/>
        <v>0</v>
      </c>
      <c r="AG72" s="61">
        <f t="shared" si="148"/>
        <v>9.228190510000001</v>
      </c>
      <c r="AH72" s="61">
        <f t="shared" si="149"/>
        <v>6.9056340000000001</v>
      </c>
      <c r="AI72" s="61">
        <f t="shared" si="150"/>
        <v>1.9205137200000018</v>
      </c>
      <c r="AJ72" s="61">
        <f t="shared" si="15"/>
        <v>0.27975525000000001</v>
      </c>
      <c r="AK72" s="61">
        <v>0</v>
      </c>
      <c r="AL72" s="61">
        <v>0</v>
      </c>
      <c r="AM72" s="61">
        <v>0</v>
      </c>
      <c r="AN72" s="61">
        <v>0.27975525000000001</v>
      </c>
      <c r="AO72" s="61">
        <f t="shared" si="16"/>
        <v>12.483430520000002</v>
      </c>
      <c r="AP72" s="61">
        <v>0</v>
      </c>
      <c r="AQ72" s="61">
        <v>4.33841784</v>
      </c>
      <c r="AR72" s="61">
        <v>6.9056340000000001</v>
      </c>
      <c r="AS72" s="61">
        <v>1.2393786800000017</v>
      </c>
      <c r="AT72" s="61">
        <f t="shared" si="17"/>
        <v>5.2911524600000002</v>
      </c>
      <c r="AU72" s="61">
        <v>0</v>
      </c>
      <c r="AV72" s="61">
        <v>4.8897726700000002</v>
      </c>
      <c r="AW72" s="61">
        <v>0</v>
      </c>
      <c r="AX72" s="61">
        <v>0.40137978999999996</v>
      </c>
      <c r="AY72" s="61">
        <f t="shared" si="151"/>
        <v>0</v>
      </c>
      <c r="AZ72" s="61">
        <v>0</v>
      </c>
      <c r="BA72" s="61">
        <v>0</v>
      </c>
      <c r="BB72" s="61">
        <v>0</v>
      </c>
      <c r="BC72" s="61">
        <v>0</v>
      </c>
      <c r="BD72" s="18"/>
      <c r="BE72" s="24"/>
      <c r="BF72" s="2"/>
    </row>
    <row r="73" spans="1:58" ht="47.25" x14ac:dyDescent="0.25">
      <c r="A73" s="44" t="s">
        <v>167</v>
      </c>
      <c r="B73" s="65" t="s">
        <v>180</v>
      </c>
      <c r="C73" s="44" t="s">
        <v>143</v>
      </c>
      <c r="D73" s="61">
        <v>0</v>
      </c>
      <c r="E73" s="61">
        <f t="shared" si="6"/>
        <v>1.764841E-2</v>
      </c>
      <c r="F73" s="61">
        <f t="shared" si="140"/>
        <v>0</v>
      </c>
      <c r="G73" s="61">
        <f t="shared" si="141"/>
        <v>1.764841E-2</v>
      </c>
      <c r="H73" s="61">
        <f t="shared" si="142"/>
        <v>0</v>
      </c>
      <c r="I73" s="61">
        <f t="shared" si="143"/>
        <v>0</v>
      </c>
      <c r="J73" s="61">
        <f t="shared" si="11"/>
        <v>1.764841E-2</v>
      </c>
      <c r="K73" s="61">
        <v>0</v>
      </c>
      <c r="L73" s="61">
        <v>1.764841E-2</v>
      </c>
      <c r="M73" s="61">
        <v>0</v>
      </c>
      <c r="N73" s="64">
        <v>0</v>
      </c>
      <c r="O73" s="61">
        <f t="shared" si="144"/>
        <v>0</v>
      </c>
      <c r="P73" s="61">
        <v>0</v>
      </c>
      <c r="Q73" s="61">
        <v>0</v>
      </c>
      <c r="R73" s="61">
        <v>0</v>
      </c>
      <c r="S73" s="61">
        <v>0</v>
      </c>
      <c r="T73" s="61">
        <f t="shared" si="145"/>
        <v>0</v>
      </c>
      <c r="U73" s="61">
        <v>0</v>
      </c>
      <c r="V73" s="61">
        <v>0</v>
      </c>
      <c r="W73" s="61">
        <v>0</v>
      </c>
      <c r="X73" s="61">
        <v>0</v>
      </c>
      <c r="Y73" s="61">
        <f t="shared" si="44"/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f t="shared" si="146"/>
        <v>0</v>
      </c>
      <c r="AF73" s="61">
        <f t="shared" si="147"/>
        <v>0</v>
      </c>
      <c r="AG73" s="61">
        <f t="shared" si="148"/>
        <v>0</v>
      </c>
      <c r="AH73" s="61">
        <f t="shared" si="149"/>
        <v>0</v>
      </c>
      <c r="AI73" s="61">
        <f t="shared" si="150"/>
        <v>0</v>
      </c>
      <c r="AJ73" s="61">
        <f t="shared" si="15"/>
        <v>0</v>
      </c>
      <c r="AK73" s="61">
        <v>0</v>
      </c>
      <c r="AL73" s="61">
        <v>0</v>
      </c>
      <c r="AM73" s="61">
        <v>0</v>
      </c>
      <c r="AN73" s="61">
        <v>0</v>
      </c>
      <c r="AO73" s="61">
        <f t="shared" si="16"/>
        <v>0</v>
      </c>
      <c r="AP73" s="61">
        <v>0</v>
      </c>
      <c r="AQ73" s="61">
        <v>0</v>
      </c>
      <c r="AR73" s="61">
        <v>0</v>
      </c>
      <c r="AS73" s="61">
        <v>0</v>
      </c>
      <c r="AT73" s="61">
        <f t="shared" si="17"/>
        <v>0</v>
      </c>
      <c r="AU73" s="61">
        <v>0</v>
      </c>
      <c r="AV73" s="61">
        <v>0</v>
      </c>
      <c r="AW73" s="61">
        <v>0</v>
      </c>
      <c r="AX73" s="61">
        <v>0</v>
      </c>
      <c r="AY73" s="61">
        <f t="shared" si="151"/>
        <v>0</v>
      </c>
      <c r="AZ73" s="61">
        <v>0</v>
      </c>
      <c r="BA73" s="61">
        <v>0</v>
      </c>
      <c r="BB73" s="61">
        <v>0</v>
      </c>
      <c r="BC73" s="61">
        <v>0</v>
      </c>
      <c r="BD73" s="18"/>
      <c r="BE73" s="24"/>
      <c r="BF73" s="2"/>
    </row>
    <row r="74" spans="1:58" ht="63" x14ac:dyDescent="0.25">
      <c r="A74" s="44" t="s">
        <v>167</v>
      </c>
      <c r="B74" s="65" t="s">
        <v>179</v>
      </c>
      <c r="C74" s="44" t="s">
        <v>143</v>
      </c>
      <c r="D74" s="61">
        <v>0</v>
      </c>
      <c r="E74" s="61">
        <f t="shared" si="6"/>
        <v>56.611327679407317</v>
      </c>
      <c r="F74" s="61">
        <f t="shared" si="140"/>
        <v>0</v>
      </c>
      <c r="G74" s="61">
        <f t="shared" si="141"/>
        <v>19.120312570000003</v>
      </c>
      <c r="H74" s="61">
        <f t="shared" si="142"/>
        <v>36.72</v>
      </c>
      <c r="I74" s="61">
        <f t="shared" si="143"/>
        <v>0.77101510940731643</v>
      </c>
      <c r="J74" s="61">
        <f t="shared" si="11"/>
        <v>56.223270004901899</v>
      </c>
      <c r="K74" s="61">
        <v>0</v>
      </c>
      <c r="L74" s="61">
        <v>19.120312570000003</v>
      </c>
      <c r="M74" s="61">
        <v>36.72</v>
      </c>
      <c r="N74" s="64">
        <v>0.38295743490189599</v>
      </c>
      <c r="O74" s="61">
        <f t="shared" si="144"/>
        <v>0.20957224777166947</v>
      </c>
      <c r="P74" s="61">
        <v>0</v>
      </c>
      <c r="Q74" s="61">
        <v>0</v>
      </c>
      <c r="R74" s="61">
        <v>0</v>
      </c>
      <c r="S74" s="61">
        <v>0.20957224777166947</v>
      </c>
      <c r="T74" s="61">
        <f t="shared" si="145"/>
        <v>0.17848542673375101</v>
      </c>
      <c r="U74" s="61">
        <v>0</v>
      </c>
      <c r="V74" s="61">
        <v>0</v>
      </c>
      <c r="W74" s="61">
        <v>0</v>
      </c>
      <c r="X74" s="61">
        <v>0.17848542673375101</v>
      </c>
      <c r="Y74" s="61">
        <f t="shared" si="44"/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f t="shared" si="146"/>
        <v>4.7613271099999999</v>
      </c>
      <c r="AF74" s="61">
        <f t="shared" si="147"/>
        <v>2.1920000000000002</v>
      </c>
      <c r="AG74" s="61">
        <f t="shared" si="148"/>
        <v>1.60214765</v>
      </c>
      <c r="AH74" s="61">
        <f t="shared" si="149"/>
        <v>0.23691164000000001</v>
      </c>
      <c r="AI74" s="61">
        <f t="shared" si="150"/>
        <v>0.73026782000000001</v>
      </c>
      <c r="AJ74" s="61">
        <f t="shared" si="15"/>
        <v>0.31758132</v>
      </c>
      <c r="AK74" s="61">
        <v>0</v>
      </c>
      <c r="AL74" s="61">
        <v>0</v>
      </c>
      <c r="AM74" s="61">
        <v>0</v>
      </c>
      <c r="AN74" s="61">
        <v>0.31758132</v>
      </c>
      <c r="AO74" s="61">
        <f t="shared" si="16"/>
        <v>0.21095579</v>
      </c>
      <c r="AP74" s="61">
        <v>0</v>
      </c>
      <c r="AQ74" s="61">
        <v>0</v>
      </c>
      <c r="AR74" s="61">
        <v>0</v>
      </c>
      <c r="AS74" s="61">
        <v>0.21095579</v>
      </c>
      <c r="AT74" s="61">
        <f t="shared" si="17"/>
        <v>4.2327899999999996</v>
      </c>
      <c r="AU74" s="61">
        <v>2.1920000000000002</v>
      </c>
      <c r="AV74" s="61">
        <v>1.60214765</v>
      </c>
      <c r="AW74" s="61">
        <v>0.23691164000000001</v>
      </c>
      <c r="AX74" s="61">
        <v>0.20173070999999998</v>
      </c>
      <c r="AY74" s="61">
        <f t="shared" si="151"/>
        <v>0</v>
      </c>
      <c r="AZ74" s="61">
        <v>0</v>
      </c>
      <c r="BA74" s="61">
        <v>0</v>
      </c>
      <c r="BB74" s="61">
        <v>0</v>
      </c>
      <c r="BC74" s="61">
        <v>0</v>
      </c>
      <c r="BD74" s="18"/>
      <c r="BE74" s="24"/>
      <c r="BF74" s="2"/>
    </row>
    <row r="75" spans="1:58" ht="94.5" x14ac:dyDescent="0.25">
      <c r="A75" s="44" t="s">
        <v>167</v>
      </c>
      <c r="B75" s="66" t="s">
        <v>218</v>
      </c>
      <c r="C75" s="44" t="s">
        <v>143</v>
      </c>
      <c r="D75" s="61">
        <v>0</v>
      </c>
      <c r="E75" s="61">
        <f t="shared" si="6"/>
        <v>28.1568</v>
      </c>
      <c r="F75" s="61">
        <f t="shared" si="140"/>
        <v>0</v>
      </c>
      <c r="G75" s="61">
        <f t="shared" si="141"/>
        <v>0</v>
      </c>
      <c r="H75" s="61">
        <f t="shared" si="142"/>
        <v>28.1568</v>
      </c>
      <c r="I75" s="61">
        <f t="shared" si="143"/>
        <v>0</v>
      </c>
      <c r="J75" s="61">
        <f t="shared" si="11"/>
        <v>5.6313599999999999</v>
      </c>
      <c r="K75" s="61">
        <v>0</v>
      </c>
      <c r="L75" s="61">
        <v>0</v>
      </c>
      <c r="M75" s="61">
        <v>5.6313599999999999</v>
      </c>
      <c r="N75" s="64">
        <v>0</v>
      </c>
      <c r="O75" s="61">
        <f t="shared" si="144"/>
        <v>16.894079999999999</v>
      </c>
      <c r="P75" s="61">
        <v>0</v>
      </c>
      <c r="Q75" s="61">
        <v>0</v>
      </c>
      <c r="R75" s="61">
        <v>16.894079999999999</v>
      </c>
      <c r="S75" s="61">
        <v>0</v>
      </c>
      <c r="T75" s="61">
        <f t="shared" si="145"/>
        <v>5.6313599999999999</v>
      </c>
      <c r="U75" s="61">
        <v>0</v>
      </c>
      <c r="V75" s="61">
        <v>0</v>
      </c>
      <c r="W75" s="61">
        <v>5.6313599999999999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61">
        <v>0</v>
      </c>
      <c r="AD75" s="61">
        <v>0</v>
      </c>
      <c r="AE75" s="61">
        <f t="shared" si="146"/>
        <v>36.19</v>
      </c>
      <c r="AF75" s="61">
        <f t="shared" si="147"/>
        <v>0</v>
      </c>
      <c r="AG75" s="61">
        <f t="shared" si="148"/>
        <v>0</v>
      </c>
      <c r="AH75" s="61">
        <f t="shared" si="149"/>
        <v>0</v>
      </c>
      <c r="AI75" s="61">
        <f t="shared" si="150"/>
        <v>36.19</v>
      </c>
      <c r="AJ75" s="61">
        <f t="shared" si="15"/>
        <v>36.19</v>
      </c>
      <c r="AK75" s="61">
        <v>0</v>
      </c>
      <c r="AL75" s="61">
        <v>0</v>
      </c>
      <c r="AM75" s="61">
        <v>0</v>
      </c>
      <c r="AN75" s="61">
        <v>36.19</v>
      </c>
      <c r="AO75" s="61">
        <f t="shared" si="16"/>
        <v>0</v>
      </c>
      <c r="AP75" s="61">
        <v>0</v>
      </c>
      <c r="AQ75" s="61">
        <v>0</v>
      </c>
      <c r="AR75" s="61">
        <v>0</v>
      </c>
      <c r="AS75" s="61">
        <v>0</v>
      </c>
      <c r="AT75" s="61">
        <f t="shared" si="17"/>
        <v>0</v>
      </c>
      <c r="AU75" s="61">
        <v>0</v>
      </c>
      <c r="AV75" s="61">
        <v>0</v>
      </c>
      <c r="AW75" s="61">
        <v>0</v>
      </c>
      <c r="AX75" s="61">
        <v>0</v>
      </c>
      <c r="AY75" s="61">
        <f t="shared" si="151"/>
        <v>0</v>
      </c>
      <c r="AZ75" s="61">
        <v>0</v>
      </c>
      <c r="BA75" s="61">
        <v>0</v>
      </c>
      <c r="BB75" s="61">
        <v>0</v>
      </c>
      <c r="BC75" s="61">
        <v>0</v>
      </c>
      <c r="BD75" s="18"/>
      <c r="BE75" s="24"/>
      <c r="BF75" s="2"/>
    </row>
    <row r="76" spans="1:58" ht="63" x14ac:dyDescent="0.25">
      <c r="A76" s="44" t="s">
        <v>167</v>
      </c>
      <c r="B76" s="65" t="s">
        <v>174</v>
      </c>
      <c r="C76" s="44" t="s">
        <v>143</v>
      </c>
      <c r="D76" s="61">
        <v>0</v>
      </c>
      <c r="E76" s="61">
        <f t="shared" si="6"/>
        <v>1.6343999999999999</v>
      </c>
      <c r="F76" s="61">
        <f t="shared" si="140"/>
        <v>0</v>
      </c>
      <c r="G76" s="61">
        <f t="shared" si="141"/>
        <v>0</v>
      </c>
      <c r="H76" s="61">
        <f t="shared" si="142"/>
        <v>1.6343999999999999</v>
      </c>
      <c r="I76" s="61">
        <f t="shared" si="143"/>
        <v>0</v>
      </c>
      <c r="J76" s="61">
        <f t="shared" si="11"/>
        <v>0.54479999999999995</v>
      </c>
      <c r="K76" s="61">
        <v>0</v>
      </c>
      <c r="L76" s="61">
        <v>0</v>
      </c>
      <c r="M76" s="61">
        <v>0.54479999999999995</v>
      </c>
      <c r="N76" s="64">
        <v>0</v>
      </c>
      <c r="O76" s="61">
        <f t="shared" si="144"/>
        <v>0.81719999999999993</v>
      </c>
      <c r="P76" s="61">
        <v>0</v>
      </c>
      <c r="Q76" s="61">
        <v>0</v>
      </c>
      <c r="R76" s="61">
        <v>0.81719999999999993</v>
      </c>
      <c r="S76" s="61">
        <v>0</v>
      </c>
      <c r="T76" s="61">
        <f t="shared" si="145"/>
        <v>0.27239999999999998</v>
      </c>
      <c r="U76" s="61">
        <v>0</v>
      </c>
      <c r="V76" s="61">
        <v>0</v>
      </c>
      <c r="W76" s="61">
        <v>0.27239999999999998</v>
      </c>
      <c r="X76" s="61">
        <v>0</v>
      </c>
      <c r="Y76" s="61">
        <f t="shared" si="44"/>
        <v>0</v>
      </c>
      <c r="Z76" s="61">
        <v>0</v>
      </c>
      <c r="AA76" s="61">
        <v>0</v>
      </c>
      <c r="AB76" s="61">
        <v>0</v>
      </c>
      <c r="AC76" s="61">
        <v>0</v>
      </c>
      <c r="AD76" s="61">
        <v>0</v>
      </c>
      <c r="AE76" s="61">
        <f t="shared" si="146"/>
        <v>0</v>
      </c>
      <c r="AF76" s="61">
        <f t="shared" si="147"/>
        <v>0</v>
      </c>
      <c r="AG76" s="61">
        <f t="shared" si="148"/>
        <v>0</v>
      </c>
      <c r="AH76" s="61">
        <f t="shared" si="149"/>
        <v>0</v>
      </c>
      <c r="AI76" s="61">
        <f t="shared" si="150"/>
        <v>0</v>
      </c>
      <c r="AJ76" s="61">
        <f t="shared" si="15"/>
        <v>0</v>
      </c>
      <c r="AK76" s="61">
        <v>0</v>
      </c>
      <c r="AL76" s="61">
        <v>0</v>
      </c>
      <c r="AM76" s="61">
        <v>0</v>
      </c>
      <c r="AN76" s="61">
        <v>0</v>
      </c>
      <c r="AO76" s="61">
        <f t="shared" si="16"/>
        <v>0</v>
      </c>
      <c r="AP76" s="61">
        <v>0</v>
      </c>
      <c r="AQ76" s="61">
        <v>0</v>
      </c>
      <c r="AR76" s="61">
        <v>0</v>
      </c>
      <c r="AS76" s="61">
        <v>0</v>
      </c>
      <c r="AT76" s="61">
        <f t="shared" si="17"/>
        <v>0</v>
      </c>
      <c r="AU76" s="61">
        <v>0</v>
      </c>
      <c r="AV76" s="61">
        <v>0</v>
      </c>
      <c r="AW76" s="61">
        <v>0</v>
      </c>
      <c r="AX76" s="61">
        <v>0</v>
      </c>
      <c r="AY76" s="61">
        <f t="shared" si="151"/>
        <v>0</v>
      </c>
      <c r="AZ76" s="61">
        <v>0</v>
      </c>
      <c r="BA76" s="61">
        <v>0</v>
      </c>
      <c r="BB76" s="61">
        <v>0</v>
      </c>
      <c r="BC76" s="61">
        <v>0</v>
      </c>
      <c r="BD76" s="18"/>
      <c r="BE76" s="24"/>
      <c r="BF76" s="2"/>
    </row>
    <row r="77" spans="1:58" ht="110.25" x14ac:dyDescent="0.25">
      <c r="A77" s="44" t="s">
        <v>167</v>
      </c>
      <c r="B77" s="65" t="s">
        <v>176</v>
      </c>
      <c r="C77" s="44" t="s">
        <v>143</v>
      </c>
      <c r="D77" s="61">
        <v>0</v>
      </c>
      <c r="E77" s="61">
        <f t="shared" si="6"/>
        <v>0.1452</v>
      </c>
      <c r="F77" s="61">
        <f t="shared" si="140"/>
        <v>0</v>
      </c>
      <c r="G77" s="61">
        <f t="shared" si="141"/>
        <v>0</v>
      </c>
      <c r="H77" s="61">
        <f t="shared" si="142"/>
        <v>0.1452</v>
      </c>
      <c r="I77" s="61">
        <f t="shared" si="143"/>
        <v>0</v>
      </c>
      <c r="J77" s="61">
        <f t="shared" si="11"/>
        <v>0</v>
      </c>
      <c r="K77" s="61">
        <v>0</v>
      </c>
      <c r="L77" s="61">
        <v>0</v>
      </c>
      <c r="M77" s="61">
        <v>0</v>
      </c>
      <c r="N77" s="64">
        <v>0</v>
      </c>
      <c r="O77" s="61">
        <f t="shared" si="144"/>
        <v>0.1452</v>
      </c>
      <c r="P77" s="61">
        <v>0</v>
      </c>
      <c r="Q77" s="61">
        <v>0</v>
      </c>
      <c r="R77" s="61">
        <v>0.1452</v>
      </c>
      <c r="S77" s="61">
        <v>0</v>
      </c>
      <c r="T77" s="61">
        <f t="shared" si="145"/>
        <v>0</v>
      </c>
      <c r="U77" s="61">
        <v>0</v>
      </c>
      <c r="V77" s="61">
        <v>0</v>
      </c>
      <c r="W77" s="61">
        <v>0</v>
      </c>
      <c r="X77" s="61">
        <v>0</v>
      </c>
      <c r="Y77" s="61">
        <f t="shared" si="44"/>
        <v>0</v>
      </c>
      <c r="Z77" s="61">
        <v>0</v>
      </c>
      <c r="AA77" s="61">
        <v>0</v>
      </c>
      <c r="AB77" s="61">
        <v>0</v>
      </c>
      <c r="AC77" s="61">
        <v>0</v>
      </c>
      <c r="AD77" s="61">
        <v>0</v>
      </c>
      <c r="AE77" s="61">
        <f t="shared" si="146"/>
        <v>0.121</v>
      </c>
      <c r="AF77" s="61">
        <f t="shared" si="147"/>
        <v>0</v>
      </c>
      <c r="AG77" s="61">
        <f t="shared" si="148"/>
        <v>0</v>
      </c>
      <c r="AH77" s="61">
        <f t="shared" si="149"/>
        <v>0</v>
      </c>
      <c r="AI77" s="61">
        <f t="shared" si="150"/>
        <v>0.121</v>
      </c>
      <c r="AJ77" s="61">
        <f t="shared" si="15"/>
        <v>0.121</v>
      </c>
      <c r="AK77" s="61">
        <v>0</v>
      </c>
      <c r="AL77" s="61">
        <v>0</v>
      </c>
      <c r="AM77" s="61">
        <v>0</v>
      </c>
      <c r="AN77" s="61">
        <v>0.121</v>
      </c>
      <c r="AO77" s="61">
        <f t="shared" si="16"/>
        <v>0</v>
      </c>
      <c r="AP77" s="61">
        <v>0</v>
      </c>
      <c r="AQ77" s="61">
        <v>0</v>
      </c>
      <c r="AR77" s="61">
        <v>0</v>
      </c>
      <c r="AS77" s="61">
        <v>0</v>
      </c>
      <c r="AT77" s="61">
        <f t="shared" si="17"/>
        <v>0</v>
      </c>
      <c r="AU77" s="61">
        <v>0</v>
      </c>
      <c r="AV77" s="61">
        <v>0</v>
      </c>
      <c r="AW77" s="61">
        <v>0</v>
      </c>
      <c r="AX77" s="61">
        <v>0</v>
      </c>
      <c r="AY77" s="61">
        <f t="shared" si="151"/>
        <v>0</v>
      </c>
      <c r="AZ77" s="61">
        <v>0</v>
      </c>
      <c r="BA77" s="61">
        <v>0</v>
      </c>
      <c r="BB77" s="61">
        <v>0</v>
      </c>
      <c r="BC77" s="61">
        <v>0</v>
      </c>
      <c r="BD77" s="18"/>
      <c r="BE77" s="24"/>
      <c r="BF77" s="2"/>
    </row>
    <row r="78" spans="1:58" ht="63" x14ac:dyDescent="0.25">
      <c r="A78" s="44" t="s">
        <v>167</v>
      </c>
      <c r="B78" s="65" t="s">
        <v>172</v>
      </c>
      <c r="C78" s="44" t="s">
        <v>143</v>
      </c>
      <c r="D78" s="61">
        <v>0</v>
      </c>
      <c r="E78" s="61">
        <f t="shared" si="6"/>
        <v>9.9771280200000003</v>
      </c>
      <c r="F78" s="61">
        <f t="shared" si="140"/>
        <v>0</v>
      </c>
      <c r="G78" s="61">
        <f t="shared" si="141"/>
        <v>6.698728019999999</v>
      </c>
      <c r="H78" s="61">
        <f t="shared" si="142"/>
        <v>3.2784000000000004</v>
      </c>
      <c r="I78" s="61">
        <f t="shared" si="143"/>
        <v>0</v>
      </c>
      <c r="J78" s="61">
        <f t="shared" si="11"/>
        <v>3.3257093399999995</v>
      </c>
      <c r="K78" s="61">
        <v>0</v>
      </c>
      <c r="L78" s="61">
        <v>2.2329093399999995</v>
      </c>
      <c r="M78" s="61">
        <v>1.0928</v>
      </c>
      <c r="N78" s="64">
        <v>0</v>
      </c>
      <c r="O78" s="61">
        <f t="shared" si="144"/>
        <v>4.9885640100000002</v>
      </c>
      <c r="P78" s="61">
        <v>0</v>
      </c>
      <c r="Q78" s="61">
        <v>3.3493640100000004</v>
      </c>
      <c r="R78" s="61">
        <v>1.6392</v>
      </c>
      <c r="S78" s="61">
        <v>0</v>
      </c>
      <c r="T78" s="61">
        <f t="shared" si="145"/>
        <v>1.6628546699999998</v>
      </c>
      <c r="U78" s="61">
        <v>0</v>
      </c>
      <c r="V78" s="61">
        <v>1.1164546699999998</v>
      </c>
      <c r="W78" s="61">
        <v>0.5464</v>
      </c>
      <c r="X78" s="61">
        <v>0</v>
      </c>
      <c r="Y78" s="61">
        <f t="shared" si="44"/>
        <v>0</v>
      </c>
      <c r="Z78" s="61">
        <v>0</v>
      </c>
      <c r="AA78" s="61">
        <v>0</v>
      </c>
      <c r="AB78" s="61">
        <v>0</v>
      </c>
      <c r="AC78" s="61">
        <v>0</v>
      </c>
      <c r="AD78" s="61">
        <v>0</v>
      </c>
      <c r="AE78" s="61">
        <f t="shared" si="146"/>
        <v>0</v>
      </c>
      <c r="AF78" s="61">
        <f t="shared" si="147"/>
        <v>0</v>
      </c>
      <c r="AG78" s="61">
        <f t="shared" si="148"/>
        <v>0</v>
      </c>
      <c r="AH78" s="61">
        <f t="shared" si="149"/>
        <v>0</v>
      </c>
      <c r="AI78" s="61">
        <f t="shared" si="150"/>
        <v>0</v>
      </c>
      <c r="AJ78" s="61">
        <f t="shared" si="15"/>
        <v>0</v>
      </c>
      <c r="AK78" s="61">
        <v>0</v>
      </c>
      <c r="AL78" s="61">
        <v>0</v>
      </c>
      <c r="AM78" s="61">
        <v>0</v>
      </c>
      <c r="AN78" s="61">
        <v>0</v>
      </c>
      <c r="AO78" s="61">
        <f t="shared" si="16"/>
        <v>0</v>
      </c>
      <c r="AP78" s="61">
        <v>0</v>
      </c>
      <c r="AQ78" s="61">
        <v>0</v>
      </c>
      <c r="AR78" s="61">
        <v>0</v>
      </c>
      <c r="AS78" s="61">
        <v>0</v>
      </c>
      <c r="AT78" s="61">
        <f t="shared" si="17"/>
        <v>0</v>
      </c>
      <c r="AU78" s="61">
        <v>0</v>
      </c>
      <c r="AV78" s="61">
        <v>0</v>
      </c>
      <c r="AW78" s="61">
        <v>0</v>
      </c>
      <c r="AX78" s="61">
        <v>0</v>
      </c>
      <c r="AY78" s="61">
        <f t="shared" si="151"/>
        <v>0</v>
      </c>
      <c r="AZ78" s="61">
        <v>0</v>
      </c>
      <c r="BA78" s="61">
        <v>0</v>
      </c>
      <c r="BB78" s="61">
        <v>0</v>
      </c>
      <c r="BC78" s="61">
        <v>0</v>
      </c>
      <c r="BD78" s="18"/>
      <c r="BE78" s="24"/>
      <c r="BF78" s="2"/>
    </row>
    <row r="79" spans="1:58" ht="63" x14ac:dyDescent="0.25">
      <c r="A79" s="44" t="s">
        <v>167</v>
      </c>
      <c r="B79" s="65" t="s">
        <v>204</v>
      </c>
      <c r="C79" s="44" t="s">
        <v>143</v>
      </c>
      <c r="D79" s="61">
        <v>0</v>
      </c>
      <c r="E79" s="61">
        <f t="shared" si="6"/>
        <v>15.632049674313537</v>
      </c>
      <c r="F79" s="61">
        <f t="shared" si="140"/>
        <v>2.5320000000000022</v>
      </c>
      <c r="G79" s="61">
        <f t="shared" si="141"/>
        <v>12.672000000000024</v>
      </c>
      <c r="H79" s="61">
        <f t="shared" si="142"/>
        <v>0</v>
      </c>
      <c r="I79" s="61">
        <f t="shared" si="143"/>
        <v>0.42804967431351054</v>
      </c>
      <c r="J79" s="61">
        <f t="shared" si="11"/>
        <v>12.8845429529071</v>
      </c>
      <c r="K79" s="61">
        <v>0</v>
      </c>
      <c r="L79" s="61">
        <f>12.8845429529071-N79</f>
        <v>12.672000000000024</v>
      </c>
      <c r="M79" s="61">
        <v>0</v>
      </c>
      <c r="N79" s="64">
        <v>0.21254295290707648</v>
      </c>
      <c r="O79" s="61">
        <f t="shared" si="144"/>
        <v>2.64838534381088</v>
      </c>
      <c r="P79" s="61">
        <f>2.64838534381088-S79</f>
        <v>2.5320000000000022</v>
      </c>
      <c r="Q79" s="61">
        <v>0</v>
      </c>
      <c r="R79" s="61">
        <v>0</v>
      </c>
      <c r="S79" s="61">
        <v>0.11638534381087789</v>
      </c>
      <c r="T79" s="61">
        <f t="shared" si="145"/>
        <v>9.9121377595556157E-2</v>
      </c>
      <c r="U79" s="61">
        <v>0</v>
      </c>
      <c r="V79" s="61">
        <v>0</v>
      </c>
      <c r="W79" s="61">
        <v>0</v>
      </c>
      <c r="X79" s="61">
        <v>9.9121377595556157E-2</v>
      </c>
      <c r="Y79" s="61">
        <f t="shared" si="44"/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f t="shared" si="146"/>
        <v>5.3858043499999999</v>
      </c>
      <c r="AF79" s="61">
        <f t="shared" si="147"/>
        <v>1.0552230499999999</v>
      </c>
      <c r="AG79" s="61">
        <f t="shared" si="148"/>
        <v>3.7120483499999999</v>
      </c>
      <c r="AH79" s="61">
        <f t="shared" si="149"/>
        <v>0.15018978000000002</v>
      </c>
      <c r="AI79" s="61">
        <f t="shared" si="150"/>
        <v>0.46834317000000003</v>
      </c>
      <c r="AJ79" s="61">
        <f t="shared" si="15"/>
        <v>0.17625894</v>
      </c>
      <c r="AK79" s="61">
        <v>0</v>
      </c>
      <c r="AL79" s="61">
        <v>0</v>
      </c>
      <c r="AM79" s="61">
        <v>0</v>
      </c>
      <c r="AN79" s="61">
        <v>0.17625894</v>
      </c>
      <c r="AO79" s="61">
        <f t="shared" si="16"/>
        <v>1.6767018899999999</v>
      </c>
      <c r="AP79" s="61">
        <v>1.0552230499999999</v>
      </c>
      <c r="AQ79" s="61">
        <v>0.44142519000000002</v>
      </c>
      <c r="AR79" s="61">
        <v>0</v>
      </c>
      <c r="AS79" s="61">
        <v>0.18005365000000007</v>
      </c>
      <c r="AT79" s="61">
        <f t="shared" si="17"/>
        <v>3.5328435199999997</v>
      </c>
      <c r="AU79" s="61">
        <v>0</v>
      </c>
      <c r="AV79" s="61">
        <v>3.27062316</v>
      </c>
      <c r="AW79" s="61">
        <v>0.15018978000000002</v>
      </c>
      <c r="AX79" s="61">
        <v>0.11203058</v>
      </c>
      <c r="AY79" s="61">
        <f t="shared" si="151"/>
        <v>0</v>
      </c>
      <c r="AZ79" s="61">
        <v>0</v>
      </c>
      <c r="BA79" s="61">
        <v>0</v>
      </c>
      <c r="BB79" s="61">
        <v>0</v>
      </c>
      <c r="BC79" s="61">
        <v>0</v>
      </c>
      <c r="BD79" s="18"/>
      <c r="BE79" s="24"/>
      <c r="BF79" s="2"/>
    </row>
    <row r="80" spans="1:58" ht="47.25" x14ac:dyDescent="0.25">
      <c r="A80" s="44" t="s">
        <v>167</v>
      </c>
      <c r="B80" s="66" t="s">
        <v>219</v>
      </c>
      <c r="C80" s="44" t="s">
        <v>143</v>
      </c>
      <c r="D80" s="61">
        <v>0</v>
      </c>
      <c r="E80" s="61">
        <f t="shared" si="6"/>
        <v>0</v>
      </c>
      <c r="F80" s="61">
        <f t="shared" si="140"/>
        <v>0</v>
      </c>
      <c r="G80" s="61">
        <f t="shared" si="141"/>
        <v>0</v>
      </c>
      <c r="H80" s="61">
        <f t="shared" si="142"/>
        <v>0</v>
      </c>
      <c r="I80" s="61">
        <f t="shared" si="143"/>
        <v>0</v>
      </c>
      <c r="J80" s="61">
        <f t="shared" si="11"/>
        <v>0</v>
      </c>
      <c r="K80" s="61">
        <v>0</v>
      </c>
      <c r="L80" s="61">
        <v>0</v>
      </c>
      <c r="M80" s="61">
        <v>0</v>
      </c>
      <c r="N80" s="64">
        <v>0</v>
      </c>
      <c r="O80" s="61">
        <f t="shared" si="144"/>
        <v>0</v>
      </c>
      <c r="P80" s="61">
        <v>0</v>
      </c>
      <c r="Q80" s="61">
        <v>0</v>
      </c>
      <c r="R80" s="61">
        <v>0</v>
      </c>
      <c r="S80" s="61">
        <v>0</v>
      </c>
      <c r="T80" s="61">
        <f t="shared" si="145"/>
        <v>0</v>
      </c>
      <c r="U80" s="61">
        <v>0</v>
      </c>
      <c r="V80" s="61">
        <v>0</v>
      </c>
      <c r="W80" s="61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61">
        <v>0</v>
      </c>
      <c r="AD80" s="61">
        <v>0</v>
      </c>
      <c r="AE80" s="61">
        <f t="shared" si="146"/>
        <v>0</v>
      </c>
      <c r="AF80" s="61">
        <f t="shared" si="147"/>
        <v>0</v>
      </c>
      <c r="AG80" s="61">
        <f t="shared" si="148"/>
        <v>0</v>
      </c>
      <c r="AH80" s="61">
        <f t="shared" si="149"/>
        <v>0</v>
      </c>
      <c r="AI80" s="61">
        <f t="shared" si="150"/>
        <v>0</v>
      </c>
      <c r="AJ80" s="61">
        <f t="shared" si="15"/>
        <v>0</v>
      </c>
      <c r="AK80" s="61">
        <v>0</v>
      </c>
      <c r="AL80" s="61">
        <v>0</v>
      </c>
      <c r="AM80" s="61">
        <v>0</v>
      </c>
      <c r="AN80" s="61">
        <v>0</v>
      </c>
      <c r="AO80" s="61">
        <f t="shared" si="16"/>
        <v>0</v>
      </c>
      <c r="AP80" s="61">
        <v>0</v>
      </c>
      <c r="AQ80" s="61">
        <v>0</v>
      </c>
      <c r="AR80" s="61">
        <v>0</v>
      </c>
      <c r="AS80" s="61">
        <v>0</v>
      </c>
      <c r="AT80" s="61">
        <f t="shared" si="17"/>
        <v>0</v>
      </c>
      <c r="AU80" s="61">
        <v>0</v>
      </c>
      <c r="AV80" s="61">
        <v>0</v>
      </c>
      <c r="AW80" s="61">
        <v>0</v>
      </c>
      <c r="AX80" s="61">
        <v>0</v>
      </c>
      <c r="AY80" s="61">
        <f t="shared" si="151"/>
        <v>0</v>
      </c>
      <c r="AZ80" s="61">
        <v>0</v>
      </c>
      <c r="BA80" s="61">
        <v>0</v>
      </c>
      <c r="BB80" s="61">
        <v>0</v>
      </c>
      <c r="BC80" s="61">
        <v>0</v>
      </c>
      <c r="BD80" s="18"/>
      <c r="BE80" s="24"/>
      <c r="BF80" s="2"/>
    </row>
    <row r="81" spans="1:58" ht="63" x14ac:dyDescent="0.25">
      <c r="A81" s="44" t="s">
        <v>167</v>
      </c>
      <c r="B81" s="65" t="s">
        <v>205</v>
      </c>
      <c r="C81" s="44" t="s">
        <v>143</v>
      </c>
      <c r="D81" s="61">
        <v>0</v>
      </c>
      <c r="E81" s="61">
        <f t="shared" si="6"/>
        <v>1.0119712211997494</v>
      </c>
      <c r="F81" s="61">
        <f t="shared" si="140"/>
        <v>0</v>
      </c>
      <c r="G81" s="61">
        <f t="shared" si="141"/>
        <v>0</v>
      </c>
      <c r="H81" s="61">
        <f t="shared" si="142"/>
        <v>0</v>
      </c>
      <c r="I81" s="61">
        <f t="shared" si="143"/>
        <v>1.0119712211997494</v>
      </c>
      <c r="J81" s="61">
        <f t="shared" si="11"/>
        <v>0.50269101871678235</v>
      </c>
      <c r="K81" s="61">
        <v>0</v>
      </c>
      <c r="L81" s="61">
        <v>0</v>
      </c>
      <c r="M81" s="61">
        <v>0</v>
      </c>
      <c r="N81" s="64">
        <v>0.50269101871678235</v>
      </c>
      <c r="O81" s="61">
        <f t="shared" si="144"/>
        <v>0.27503899310997182</v>
      </c>
      <c r="P81" s="61">
        <v>0</v>
      </c>
      <c r="Q81" s="61">
        <v>0</v>
      </c>
      <c r="R81" s="61">
        <v>0</v>
      </c>
      <c r="S81" s="61">
        <v>0.27503899310997182</v>
      </c>
      <c r="T81" s="61">
        <f t="shared" si="145"/>
        <v>0.23424120937299522</v>
      </c>
      <c r="U81" s="61">
        <v>0</v>
      </c>
      <c r="V81" s="61">
        <v>0</v>
      </c>
      <c r="W81" s="61">
        <v>0</v>
      </c>
      <c r="X81" s="61">
        <v>0.23424120937299522</v>
      </c>
      <c r="Y81" s="61">
        <f t="shared" si="44"/>
        <v>0</v>
      </c>
      <c r="Z81" s="61">
        <v>0</v>
      </c>
      <c r="AA81" s="61">
        <v>0</v>
      </c>
      <c r="AB81" s="61">
        <v>0</v>
      </c>
      <c r="AC81" s="61">
        <v>0</v>
      </c>
      <c r="AD81" s="61">
        <v>0</v>
      </c>
      <c r="AE81" s="61">
        <f t="shared" si="146"/>
        <v>9.7922652900000013</v>
      </c>
      <c r="AF81" s="61">
        <f t="shared" si="147"/>
        <v>0</v>
      </c>
      <c r="AG81" s="61">
        <f t="shared" si="148"/>
        <v>3.25741456</v>
      </c>
      <c r="AH81" s="61">
        <f t="shared" si="149"/>
        <v>5.5663733499999992</v>
      </c>
      <c r="AI81" s="61">
        <f t="shared" si="150"/>
        <v>0.96847738000000105</v>
      </c>
      <c r="AJ81" s="61">
        <f t="shared" si="15"/>
        <v>0.41687473000000003</v>
      </c>
      <c r="AK81" s="61">
        <v>0</v>
      </c>
      <c r="AL81" s="61">
        <v>0</v>
      </c>
      <c r="AM81" s="61">
        <v>0</v>
      </c>
      <c r="AN81" s="61">
        <v>0.41687473000000003</v>
      </c>
      <c r="AO81" s="61">
        <f t="shared" si="16"/>
        <v>9.1106426400000018</v>
      </c>
      <c r="AP81" s="61">
        <v>0</v>
      </c>
      <c r="AQ81" s="61">
        <v>3.25741456</v>
      </c>
      <c r="AR81" s="61">
        <v>5.5663733499999992</v>
      </c>
      <c r="AS81" s="61">
        <v>0.28685473000000095</v>
      </c>
      <c r="AT81" s="61">
        <f t="shared" si="17"/>
        <v>0.26474792000000003</v>
      </c>
      <c r="AU81" s="61">
        <v>0</v>
      </c>
      <c r="AV81" s="61">
        <v>0</v>
      </c>
      <c r="AW81" s="61">
        <v>0</v>
      </c>
      <c r="AX81" s="61">
        <v>0.26474792000000003</v>
      </c>
      <c r="AY81" s="61">
        <f t="shared" si="151"/>
        <v>0</v>
      </c>
      <c r="AZ81" s="61">
        <v>0</v>
      </c>
      <c r="BA81" s="61">
        <v>0</v>
      </c>
      <c r="BB81" s="61">
        <v>0</v>
      </c>
      <c r="BC81" s="61">
        <v>0</v>
      </c>
      <c r="BD81" s="18"/>
      <c r="BE81" s="24"/>
      <c r="BF81" s="2"/>
    </row>
    <row r="82" spans="1:58" ht="63" x14ac:dyDescent="0.25">
      <c r="A82" s="38" t="s">
        <v>109</v>
      </c>
      <c r="B82" s="39" t="s">
        <v>110</v>
      </c>
      <c r="C82" s="40" t="s">
        <v>73</v>
      </c>
      <c r="D82" s="60">
        <v>0</v>
      </c>
      <c r="E82" s="60">
        <f t="shared" si="6"/>
        <v>0</v>
      </c>
      <c r="F82" s="60">
        <f t="shared" si="36"/>
        <v>0</v>
      </c>
      <c r="G82" s="60">
        <f t="shared" si="37"/>
        <v>0</v>
      </c>
      <c r="H82" s="60">
        <f t="shared" si="38"/>
        <v>0</v>
      </c>
      <c r="I82" s="60">
        <f t="shared" si="39"/>
        <v>0</v>
      </c>
      <c r="J82" s="60">
        <f t="shared" si="11"/>
        <v>0</v>
      </c>
      <c r="K82" s="60">
        <v>0</v>
      </c>
      <c r="L82" s="60">
        <v>0</v>
      </c>
      <c r="M82" s="60">
        <v>0</v>
      </c>
      <c r="N82" s="60">
        <v>0</v>
      </c>
      <c r="O82" s="60">
        <f t="shared" si="40"/>
        <v>0</v>
      </c>
      <c r="P82" s="60">
        <v>0</v>
      </c>
      <c r="Q82" s="60">
        <v>0</v>
      </c>
      <c r="R82" s="60">
        <v>0</v>
      </c>
      <c r="S82" s="60">
        <v>0</v>
      </c>
      <c r="T82" s="60">
        <f t="shared" si="42"/>
        <v>0</v>
      </c>
      <c r="U82" s="60">
        <v>0</v>
      </c>
      <c r="V82" s="60">
        <v>0</v>
      </c>
      <c r="W82" s="60">
        <v>0</v>
      </c>
      <c r="X82" s="60">
        <v>0</v>
      </c>
      <c r="Y82" s="60">
        <f t="shared" si="44"/>
        <v>0</v>
      </c>
      <c r="Z82" s="60">
        <v>0</v>
      </c>
      <c r="AA82" s="60">
        <v>0</v>
      </c>
      <c r="AB82" s="60">
        <v>0</v>
      </c>
      <c r="AC82" s="60">
        <v>0</v>
      </c>
      <c r="AD82" s="60">
        <v>0</v>
      </c>
      <c r="AE82" s="60">
        <f t="shared" si="62"/>
        <v>0</v>
      </c>
      <c r="AF82" s="60">
        <f t="shared" si="63"/>
        <v>0</v>
      </c>
      <c r="AG82" s="60">
        <f t="shared" si="64"/>
        <v>0</v>
      </c>
      <c r="AH82" s="60">
        <f t="shared" si="65"/>
        <v>0</v>
      </c>
      <c r="AI82" s="60">
        <f t="shared" si="66"/>
        <v>0</v>
      </c>
      <c r="AJ82" s="60">
        <f t="shared" si="15"/>
        <v>0</v>
      </c>
      <c r="AK82" s="60">
        <v>0</v>
      </c>
      <c r="AL82" s="60">
        <v>0</v>
      </c>
      <c r="AM82" s="60">
        <v>0</v>
      </c>
      <c r="AN82" s="60">
        <v>0</v>
      </c>
      <c r="AO82" s="60">
        <f t="shared" si="16"/>
        <v>0</v>
      </c>
      <c r="AP82" s="60">
        <v>0</v>
      </c>
      <c r="AQ82" s="60">
        <v>0</v>
      </c>
      <c r="AR82" s="60">
        <v>0</v>
      </c>
      <c r="AS82" s="60">
        <v>0</v>
      </c>
      <c r="AT82" s="60">
        <f t="shared" si="17"/>
        <v>0</v>
      </c>
      <c r="AU82" s="60">
        <v>0</v>
      </c>
      <c r="AV82" s="60">
        <v>0</v>
      </c>
      <c r="AW82" s="60">
        <v>0</v>
      </c>
      <c r="AX82" s="60">
        <v>0</v>
      </c>
      <c r="AY82" s="60">
        <f t="shared" si="49"/>
        <v>0</v>
      </c>
      <c r="AZ82" s="60">
        <v>0</v>
      </c>
      <c r="BA82" s="60">
        <v>0</v>
      </c>
      <c r="BB82" s="60">
        <v>0</v>
      </c>
      <c r="BC82" s="60">
        <v>0</v>
      </c>
      <c r="BD82" s="18"/>
      <c r="BF82" s="2"/>
    </row>
    <row r="83" spans="1:58" ht="47.25" x14ac:dyDescent="0.25">
      <c r="A83" s="38" t="s">
        <v>111</v>
      </c>
      <c r="B83" s="39" t="s">
        <v>112</v>
      </c>
      <c r="C83" s="40" t="s">
        <v>73</v>
      </c>
      <c r="D83" s="61">
        <v>0</v>
      </c>
      <c r="E83" s="61">
        <f t="shared" si="6"/>
        <v>0</v>
      </c>
      <c r="F83" s="61">
        <f t="shared" si="36"/>
        <v>0</v>
      </c>
      <c r="G83" s="61">
        <f t="shared" si="37"/>
        <v>0</v>
      </c>
      <c r="H83" s="61">
        <f t="shared" si="38"/>
        <v>0</v>
      </c>
      <c r="I83" s="61">
        <f t="shared" si="39"/>
        <v>0</v>
      </c>
      <c r="J83" s="61">
        <f t="shared" si="11"/>
        <v>0</v>
      </c>
      <c r="K83" s="61">
        <v>0</v>
      </c>
      <c r="L83" s="61">
        <v>0</v>
      </c>
      <c r="M83" s="61">
        <v>0</v>
      </c>
      <c r="N83" s="61">
        <v>0</v>
      </c>
      <c r="O83" s="61">
        <f t="shared" si="40"/>
        <v>0</v>
      </c>
      <c r="P83" s="61">
        <v>0</v>
      </c>
      <c r="Q83" s="61">
        <v>0</v>
      </c>
      <c r="R83" s="61">
        <v>0</v>
      </c>
      <c r="S83" s="61">
        <v>0</v>
      </c>
      <c r="T83" s="61">
        <f t="shared" si="42"/>
        <v>0</v>
      </c>
      <c r="U83" s="61">
        <v>0</v>
      </c>
      <c r="V83" s="61">
        <v>0</v>
      </c>
      <c r="W83" s="61">
        <v>0</v>
      </c>
      <c r="X83" s="61">
        <v>0</v>
      </c>
      <c r="Y83" s="61">
        <f t="shared" si="44"/>
        <v>0</v>
      </c>
      <c r="Z83" s="61">
        <v>0</v>
      </c>
      <c r="AA83" s="61">
        <v>0</v>
      </c>
      <c r="AB83" s="61">
        <v>0</v>
      </c>
      <c r="AC83" s="61">
        <v>0</v>
      </c>
      <c r="AD83" s="61">
        <v>0</v>
      </c>
      <c r="AE83" s="61">
        <f t="shared" si="62"/>
        <v>0</v>
      </c>
      <c r="AF83" s="61">
        <f t="shared" si="63"/>
        <v>0</v>
      </c>
      <c r="AG83" s="61">
        <f t="shared" si="64"/>
        <v>0</v>
      </c>
      <c r="AH83" s="61">
        <f t="shared" si="65"/>
        <v>0</v>
      </c>
      <c r="AI83" s="61">
        <f t="shared" si="66"/>
        <v>0</v>
      </c>
      <c r="AJ83" s="61">
        <f t="shared" si="15"/>
        <v>0</v>
      </c>
      <c r="AK83" s="61">
        <v>0</v>
      </c>
      <c r="AL83" s="61">
        <v>0</v>
      </c>
      <c r="AM83" s="61">
        <v>0</v>
      </c>
      <c r="AN83" s="61">
        <v>0</v>
      </c>
      <c r="AO83" s="61">
        <f t="shared" si="16"/>
        <v>0</v>
      </c>
      <c r="AP83" s="61">
        <v>0</v>
      </c>
      <c r="AQ83" s="61">
        <v>0</v>
      </c>
      <c r="AR83" s="61">
        <v>0</v>
      </c>
      <c r="AS83" s="61">
        <v>0</v>
      </c>
      <c r="AT83" s="61">
        <f t="shared" si="17"/>
        <v>0</v>
      </c>
      <c r="AU83" s="61">
        <v>0</v>
      </c>
      <c r="AV83" s="61">
        <v>0</v>
      </c>
      <c r="AW83" s="61">
        <v>0</v>
      </c>
      <c r="AX83" s="61">
        <v>0</v>
      </c>
      <c r="AY83" s="61">
        <f t="shared" si="49"/>
        <v>0</v>
      </c>
      <c r="AZ83" s="61">
        <v>0</v>
      </c>
      <c r="BA83" s="61">
        <v>0</v>
      </c>
      <c r="BB83" s="61">
        <v>0</v>
      </c>
      <c r="BC83" s="61">
        <v>0</v>
      </c>
      <c r="BD83" s="18"/>
      <c r="BF83" s="2"/>
    </row>
    <row r="84" spans="1:58" ht="63" x14ac:dyDescent="0.25">
      <c r="A84" s="38" t="s">
        <v>113</v>
      </c>
      <c r="B84" s="39" t="s">
        <v>114</v>
      </c>
      <c r="C84" s="40" t="s">
        <v>73</v>
      </c>
      <c r="D84" s="46">
        <v>0</v>
      </c>
      <c r="E84" s="46">
        <f t="shared" si="6"/>
        <v>0</v>
      </c>
      <c r="F84" s="46">
        <f t="shared" si="36"/>
        <v>0</v>
      </c>
      <c r="G84" s="46">
        <f t="shared" si="37"/>
        <v>0</v>
      </c>
      <c r="H84" s="46">
        <f t="shared" si="38"/>
        <v>0</v>
      </c>
      <c r="I84" s="46">
        <f t="shared" si="39"/>
        <v>0</v>
      </c>
      <c r="J84" s="46">
        <f t="shared" si="11"/>
        <v>0</v>
      </c>
      <c r="K84" s="46">
        <v>0</v>
      </c>
      <c r="L84" s="46">
        <v>0</v>
      </c>
      <c r="M84" s="46">
        <v>0</v>
      </c>
      <c r="N84" s="46">
        <v>0</v>
      </c>
      <c r="O84" s="46">
        <f t="shared" si="40"/>
        <v>0</v>
      </c>
      <c r="P84" s="46">
        <v>0</v>
      </c>
      <c r="Q84" s="46">
        <v>0</v>
      </c>
      <c r="R84" s="46">
        <v>0</v>
      </c>
      <c r="S84" s="46">
        <v>0</v>
      </c>
      <c r="T84" s="46">
        <f t="shared" si="42"/>
        <v>0</v>
      </c>
      <c r="U84" s="46">
        <v>0</v>
      </c>
      <c r="V84" s="46">
        <v>0</v>
      </c>
      <c r="W84" s="46">
        <v>0</v>
      </c>
      <c r="X84" s="46">
        <v>0</v>
      </c>
      <c r="Y84" s="46">
        <f t="shared" si="44"/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f t="shared" si="62"/>
        <v>0</v>
      </c>
      <c r="AF84" s="46">
        <f t="shared" si="63"/>
        <v>0</v>
      </c>
      <c r="AG84" s="46">
        <f t="shared" si="64"/>
        <v>0</v>
      </c>
      <c r="AH84" s="46">
        <f t="shared" si="65"/>
        <v>0</v>
      </c>
      <c r="AI84" s="46">
        <f t="shared" si="66"/>
        <v>0</v>
      </c>
      <c r="AJ84" s="46">
        <f t="shared" si="15"/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f t="shared" si="16"/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f t="shared" si="17"/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 t="shared" si="49"/>
        <v>0</v>
      </c>
      <c r="AZ84" s="46">
        <v>0</v>
      </c>
      <c r="BA84" s="46">
        <v>0</v>
      </c>
      <c r="BB84" s="46">
        <v>0</v>
      </c>
      <c r="BC84" s="46">
        <v>0</v>
      </c>
      <c r="BD84" s="18"/>
      <c r="BF84" s="2"/>
    </row>
    <row r="85" spans="1:58" ht="47.25" x14ac:dyDescent="0.25">
      <c r="A85" s="38" t="s">
        <v>115</v>
      </c>
      <c r="B85" s="39" t="s">
        <v>116</v>
      </c>
      <c r="C85" s="40" t="s">
        <v>73</v>
      </c>
      <c r="D85" s="46">
        <v>0</v>
      </c>
      <c r="E85" s="46">
        <f t="shared" ref="E85:E116" si="154">J85+O85+T85+Y85</f>
        <v>0</v>
      </c>
      <c r="F85" s="46">
        <f t="shared" si="36"/>
        <v>0</v>
      </c>
      <c r="G85" s="46">
        <f t="shared" si="37"/>
        <v>0</v>
      </c>
      <c r="H85" s="46">
        <f t="shared" si="38"/>
        <v>0</v>
      </c>
      <c r="I85" s="46">
        <f t="shared" si="39"/>
        <v>0</v>
      </c>
      <c r="J85" s="46">
        <f t="shared" ref="J85:J116" si="155">SUM(K85:N85)</f>
        <v>0</v>
      </c>
      <c r="K85" s="46">
        <v>0</v>
      </c>
      <c r="L85" s="46">
        <v>0</v>
      </c>
      <c r="M85" s="46">
        <v>0</v>
      </c>
      <c r="N85" s="46">
        <v>0</v>
      </c>
      <c r="O85" s="46">
        <f t="shared" si="40"/>
        <v>0</v>
      </c>
      <c r="P85" s="46">
        <v>0</v>
      </c>
      <c r="Q85" s="46">
        <v>0</v>
      </c>
      <c r="R85" s="46">
        <v>0</v>
      </c>
      <c r="S85" s="46">
        <v>0</v>
      </c>
      <c r="T85" s="46">
        <f t="shared" si="42"/>
        <v>0</v>
      </c>
      <c r="U85" s="46">
        <v>0</v>
      </c>
      <c r="V85" s="46">
        <v>0</v>
      </c>
      <c r="W85" s="46">
        <v>0</v>
      </c>
      <c r="X85" s="46">
        <v>0</v>
      </c>
      <c r="Y85" s="46">
        <f t="shared" si="44"/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f t="shared" si="62"/>
        <v>0</v>
      </c>
      <c r="AF85" s="46">
        <f t="shared" si="63"/>
        <v>0</v>
      </c>
      <c r="AG85" s="46">
        <f t="shared" si="64"/>
        <v>0</v>
      </c>
      <c r="AH85" s="46">
        <f t="shared" si="65"/>
        <v>0</v>
      </c>
      <c r="AI85" s="46">
        <f t="shared" si="66"/>
        <v>0</v>
      </c>
      <c r="AJ85" s="46">
        <f t="shared" ref="AJ85:AJ116" si="156">SUM(AK85:AN85)</f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f t="shared" ref="AO85:AO116" si="157">SUM(AP85:AS85)</f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f t="shared" ref="AT85:AT116" si="158">SUM(AU85:AX85)</f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f t="shared" si="49"/>
        <v>0</v>
      </c>
      <c r="AZ85" s="46">
        <v>0</v>
      </c>
      <c r="BA85" s="46">
        <v>0</v>
      </c>
      <c r="BB85" s="46">
        <v>0</v>
      </c>
      <c r="BC85" s="46">
        <v>0</v>
      </c>
      <c r="BD85" s="18"/>
      <c r="BF85" s="2"/>
    </row>
    <row r="86" spans="1:58" ht="47.25" x14ac:dyDescent="0.25">
      <c r="A86" s="41" t="s">
        <v>117</v>
      </c>
      <c r="B86" s="42" t="s">
        <v>118</v>
      </c>
      <c r="C86" s="43" t="s">
        <v>73</v>
      </c>
      <c r="D86" s="61">
        <v>0</v>
      </c>
      <c r="E86" s="61">
        <f t="shared" si="154"/>
        <v>0</v>
      </c>
      <c r="F86" s="61">
        <f t="shared" si="36"/>
        <v>0</v>
      </c>
      <c r="G86" s="61">
        <f t="shared" si="37"/>
        <v>0</v>
      </c>
      <c r="H86" s="61">
        <f t="shared" si="38"/>
        <v>0</v>
      </c>
      <c r="I86" s="61">
        <f t="shared" si="39"/>
        <v>0</v>
      </c>
      <c r="J86" s="61">
        <f t="shared" si="155"/>
        <v>0</v>
      </c>
      <c r="K86" s="61">
        <v>0</v>
      </c>
      <c r="L86" s="61">
        <v>0</v>
      </c>
      <c r="M86" s="61">
        <v>0</v>
      </c>
      <c r="N86" s="61">
        <v>0</v>
      </c>
      <c r="O86" s="61">
        <f t="shared" si="40"/>
        <v>0</v>
      </c>
      <c r="P86" s="61">
        <v>0</v>
      </c>
      <c r="Q86" s="61">
        <v>0</v>
      </c>
      <c r="R86" s="61">
        <v>0</v>
      </c>
      <c r="S86" s="61">
        <v>0</v>
      </c>
      <c r="T86" s="61">
        <f t="shared" si="42"/>
        <v>0</v>
      </c>
      <c r="U86" s="61">
        <v>0</v>
      </c>
      <c r="V86" s="61">
        <v>0</v>
      </c>
      <c r="W86" s="61">
        <v>0</v>
      </c>
      <c r="X86" s="61">
        <v>0</v>
      </c>
      <c r="Y86" s="61">
        <f t="shared" si="44"/>
        <v>0</v>
      </c>
      <c r="Z86" s="61">
        <v>0</v>
      </c>
      <c r="AA86" s="61">
        <v>0</v>
      </c>
      <c r="AB86" s="61">
        <v>0</v>
      </c>
      <c r="AC86" s="61">
        <v>0</v>
      </c>
      <c r="AD86" s="61">
        <v>0</v>
      </c>
      <c r="AE86" s="61">
        <f t="shared" si="62"/>
        <v>0</v>
      </c>
      <c r="AF86" s="61">
        <f t="shared" si="63"/>
        <v>0</v>
      </c>
      <c r="AG86" s="61">
        <f t="shared" si="64"/>
        <v>0</v>
      </c>
      <c r="AH86" s="61">
        <f t="shared" si="65"/>
        <v>0</v>
      </c>
      <c r="AI86" s="61">
        <f t="shared" si="66"/>
        <v>0</v>
      </c>
      <c r="AJ86" s="61">
        <f t="shared" si="156"/>
        <v>0</v>
      </c>
      <c r="AK86" s="61">
        <v>0</v>
      </c>
      <c r="AL86" s="61">
        <v>0</v>
      </c>
      <c r="AM86" s="61">
        <v>0</v>
      </c>
      <c r="AN86" s="61">
        <v>0</v>
      </c>
      <c r="AO86" s="61">
        <f t="shared" si="157"/>
        <v>0</v>
      </c>
      <c r="AP86" s="61">
        <v>0</v>
      </c>
      <c r="AQ86" s="61">
        <v>0</v>
      </c>
      <c r="AR86" s="61">
        <v>0</v>
      </c>
      <c r="AS86" s="61">
        <v>0</v>
      </c>
      <c r="AT86" s="61">
        <f t="shared" si="158"/>
        <v>0</v>
      </c>
      <c r="AU86" s="61">
        <v>0</v>
      </c>
      <c r="AV86" s="61">
        <v>0</v>
      </c>
      <c r="AW86" s="61">
        <v>0</v>
      </c>
      <c r="AX86" s="61">
        <v>0</v>
      </c>
      <c r="AY86" s="61">
        <f t="shared" si="49"/>
        <v>0</v>
      </c>
      <c r="AZ86" s="61">
        <v>0</v>
      </c>
      <c r="BA86" s="61">
        <v>0</v>
      </c>
      <c r="BB86" s="61">
        <v>0</v>
      </c>
      <c r="BC86" s="61">
        <v>0</v>
      </c>
      <c r="BD86" s="18"/>
      <c r="BF86" s="2"/>
    </row>
    <row r="87" spans="1:58" ht="47.25" x14ac:dyDescent="0.25">
      <c r="A87" s="41" t="s">
        <v>119</v>
      </c>
      <c r="B87" s="42" t="s">
        <v>120</v>
      </c>
      <c r="C87" s="43" t="s">
        <v>73</v>
      </c>
      <c r="D87" s="61">
        <v>0</v>
      </c>
      <c r="E87" s="61">
        <f t="shared" si="154"/>
        <v>0</v>
      </c>
      <c r="F87" s="61">
        <f t="shared" si="36"/>
        <v>0</v>
      </c>
      <c r="G87" s="61">
        <f t="shared" si="37"/>
        <v>0</v>
      </c>
      <c r="H87" s="61">
        <f t="shared" si="38"/>
        <v>0</v>
      </c>
      <c r="I87" s="61">
        <f t="shared" si="39"/>
        <v>0</v>
      </c>
      <c r="J87" s="61">
        <f t="shared" si="155"/>
        <v>0</v>
      </c>
      <c r="K87" s="61">
        <v>0</v>
      </c>
      <c r="L87" s="61">
        <v>0</v>
      </c>
      <c r="M87" s="61">
        <v>0</v>
      </c>
      <c r="N87" s="61">
        <v>0</v>
      </c>
      <c r="O87" s="61">
        <f t="shared" si="40"/>
        <v>0</v>
      </c>
      <c r="P87" s="61">
        <v>0</v>
      </c>
      <c r="Q87" s="61">
        <v>0</v>
      </c>
      <c r="R87" s="61">
        <v>0</v>
      </c>
      <c r="S87" s="61">
        <v>0</v>
      </c>
      <c r="T87" s="61">
        <f t="shared" si="42"/>
        <v>0</v>
      </c>
      <c r="U87" s="61">
        <v>0</v>
      </c>
      <c r="V87" s="61">
        <v>0</v>
      </c>
      <c r="W87" s="61">
        <v>0</v>
      </c>
      <c r="X87" s="61">
        <v>0</v>
      </c>
      <c r="Y87" s="61">
        <f t="shared" si="44"/>
        <v>0</v>
      </c>
      <c r="Z87" s="61">
        <v>0</v>
      </c>
      <c r="AA87" s="61">
        <v>0</v>
      </c>
      <c r="AB87" s="61">
        <v>0</v>
      </c>
      <c r="AC87" s="61">
        <v>0</v>
      </c>
      <c r="AD87" s="61">
        <v>0</v>
      </c>
      <c r="AE87" s="61">
        <f t="shared" si="62"/>
        <v>0</v>
      </c>
      <c r="AF87" s="61">
        <f t="shared" si="63"/>
        <v>0</v>
      </c>
      <c r="AG87" s="61">
        <f t="shared" si="64"/>
        <v>0</v>
      </c>
      <c r="AH87" s="61">
        <f t="shared" si="65"/>
        <v>0</v>
      </c>
      <c r="AI87" s="61">
        <f t="shared" si="66"/>
        <v>0</v>
      </c>
      <c r="AJ87" s="61">
        <f t="shared" si="156"/>
        <v>0</v>
      </c>
      <c r="AK87" s="61">
        <v>0</v>
      </c>
      <c r="AL87" s="61">
        <v>0</v>
      </c>
      <c r="AM87" s="61">
        <v>0</v>
      </c>
      <c r="AN87" s="61">
        <v>0</v>
      </c>
      <c r="AO87" s="61">
        <f t="shared" si="157"/>
        <v>0</v>
      </c>
      <c r="AP87" s="61">
        <v>0</v>
      </c>
      <c r="AQ87" s="61">
        <v>0</v>
      </c>
      <c r="AR87" s="61">
        <v>0</v>
      </c>
      <c r="AS87" s="61">
        <v>0</v>
      </c>
      <c r="AT87" s="61">
        <f t="shared" si="158"/>
        <v>0</v>
      </c>
      <c r="AU87" s="61">
        <v>0</v>
      </c>
      <c r="AV87" s="61">
        <v>0</v>
      </c>
      <c r="AW87" s="61">
        <v>0</v>
      </c>
      <c r="AX87" s="61">
        <v>0</v>
      </c>
      <c r="AY87" s="61">
        <f t="shared" si="49"/>
        <v>0</v>
      </c>
      <c r="AZ87" s="61">
        <v>0</v>
      </c>
      <c r="BA87" s="61">
        <v>0</v>
      </c>
      <c r="BB87" s="61">
        <v>0</v>
      </c>
      <c r="BC87" s="61">
        <v>0</v>
      </c>
      <c r="BD87" s="18"/>
      <c r="BF87" s="2"/>
    </row>
    <row r="88" spans="1:58" ht="47.25" x14ac:dyDescent="0.25">
      <c r="A88" s="41" t="s">
        <v>121</v>
      </c>
      <c r="B88" s="42" t="s">
        <v>122</v>
      </c>
      <c r="C88" s="43" t="s">
        <v>73</v>
      </c>
      <c r="D88" s="61">
        <v>0</v>
      </c>
      <c r="E88" s="61">
        <f t="shared" si="154"/>
        <v>0</v>
      </c>
      <c r="F88" s="61">
        <f t="shared" si="36"/>
        <v>0</v>
      </c>
      <c r="G88" s="61">
        <f t="shared" si="37"/>
        <v>0</v>
      </c>
      <c r="H88" s="61">
        <f t="shared" si="38"/>
        <v>0</v>
      </c>
      <c r="I88" s="61">
        <f t="shared" si="39"/>
        <v>0</v>
      </c>
      <c r="J88" s="61">
        <f t="shared" si="155"/>
        <v>0</v>
      </c>
      <c r="K88" s="61">
        <v>0</v>
      </c>
      <c r="L88" s="61">
        <v>0</v>
      </c>
      <c r="M88" s="61">
        <v>0</v>
      </c>
      <c r="N88" s="61">
        <v>0</v>
      </c>
      <c r="O88" s="61">
        <f t="shared" si="40"/>
        <v>0</v>
      </c>
      <c r="P88" s="61">
        <v>0</v>
      </c>
      <c r="Q88" s="61">
        <v>0</v>
      </c>
      <c r="R88" s="61">
        <v>0</v>
      </c>
      <c r="S88" s="61">
        <v>0</v>
      </c>
      <c r="T88" s="61">
        <f t="shared" si="42"/>
        <v>0</v>
      </c>
      <c r="U88" s="61">
        <v>0</v>
      </c>
      <c r="V88" s="61">
        <v>0</v>
      </c>
      <c r="W88" s="61">
        <v>0</v>
      </c>
      <c r="X88" s="61">
        <v>0</v>
      </c>
      <c r="Y88" s="61">
        <f t="shared" si="44"/>
        <v>0</v>
      </c>
      <c r="Z88" s="61">
        <v>0</v>
      </c>
      <c r="AA88" s="61">
        <v>0</v>
      </c>
      <c r="AB88" s="61">
        <v>0</v>
      </c>
      <c r="AC88" s="61">
        <v>0</v>
      </c>
      <c r="AD88" s="61">
        <v>0</v>
      </c>
      <c r="AE88" s="61">
        <f t="shared" si="62"/>
        <v>0</v>
      </c>
      <c r="AF88" s="61">
        <f t="shared" si="63"/>
        <v>0</v>
      </c>
      <c r="AG88" s="61">
        <f t="shared" si="64"/>
        <v>0</v>
      </c>
      <c r="AH88" s="61">
        <f t="shared" si="65"/>
        <v>0</v>
      </c>
      <c r="AI88" s="61">
        <f t="shared" si="66"/>
        <v>0</v>
      </c>
      <c r="AJ88" s="61">
        <f t="shared" si="156"/>
        <v>0</v>
      </c>
      <c r="AK88" s="61">
        <v>0</v>
      </c>
      <c r="AL88" s="61">
        <v>0</v>
      </c>
      <c r="AM88" s="61">
        <v>0</v>
      </c>
      <c r="AN88" s="61">
        <v>0</v>
      </c>
      <c r="AO88" s="61">
        <f t="shared" si="157"/>
        <v>0</v>
      </c>
      <c r="AP88" s="61">
        <v>0</v>
      </c>
      <c r="AQ88" s="61">
        <v>0</v>
      </c>
      <c r="AR88" s="61">
        <v>0</v>
      </c>
      <c r="AS88" s="61">
        <v>0</v>
      </c>
      <c r="AT88" s="61">
        <f t="shared" si="158"/>
        <v>0</v>
      </c>
      <c r="AU88" s="61">
        <v>0</v>
      </c>
      <c r="AV88" s="61">
        <v>0</v>
      </c>
      <c r="AW88" s="61">
        <v>0</v>
      </c>
      <c r="AX88" s="61">
        <v>0</v>
      </c>
      <c r="AY88" s="61">
        <f t="shared" si="49"/>
        <v>0</v>
      </c>
      <c r="AZ88" s="61">
        <v>0</v>
      </c>
      <c r="BA88" s="61">
        <v>0</v>
      </c>
      <c r="BB88" s="61">
        <v>0</v>
      </c>
      <c r="BC88" s="61">
        <v>0</v>
      </c>
      <c r="BD88" s="18"/>
      <c r="BF88" s="2"/>
    </row>
    <row r="89" spans="1:58" ht="47.25" x14ac:dyDescent="0.25">
      <c r="A89" s="41" t="s">
        <v>123</v>
      </c>
      <c r="B89" s="42" t="s">
        <v>124</v>
      </c>
      <c r="C89" s="43" t="s">
        <v>73</v>
      </c>
      <c r="D89" s="61">
        <v>0</v>
      </c>
      <c r="E89" s="61">
        <f t="shared" si="154"/>
        <v>0</v>
      </c>
      <c r="F89" s="61">
        <f t="shared" si="36"/>
        <v>0</v>
      </c>
      <c r="G89" s="61">
        <f t="shared" si="37"/>
        <v>0</v>
      </c>
      <c r="H89" s="61">
        <f t="shared" si="38"/>
        <v>0</v>
      </c>
      <c r="I89" s="61">
        <f t="shared" si="39"/>
        <v>0</v>
      </c>
      <c r="J89" s="61">
        <f t="shared" si="155"/>
        <v>0</v>
      </c>
      <c r="K89" s="61">
        <v>0</v>
      </c>
      <c r="L89" s="61">
        <v>0</v>
      </c>
      <c r="M89" s="61">
        <v>0</v>
      </c>
      <c r="N89" s="61">
        <v>0</v>
      </c>
      <c r="O89" s="61">
        <f t="shared" si="40"/>
        <v>0</v>
      </c>
      <c r="P89" s="61">
        <v>0</v>
      </c>
      <c r="Q89" s="61">
        <v>0</v>
      </c>
      <c r="R89" s="61">
        <v>0</v>
      </c>
      <c r="S89" s="61">
        <v>0</v>
      </c>
      <c r="T89" s="61">
        <f t="shared" si="42"/>
        <v>0</v>
      </c>
      <c r="U89" s="61">
        <v>0</v>
      </c>
      <c r="V89" s="61">
        <v>0</v>
      </c>
      <c r="W89" s="61">
        <v>0</v>
      </c>
      <c r="X89" s="61">
        <v>0</v>
      </c>
      <c r="Y89" s="61">
        <f t="shared" si="44"/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f t="shared" si="62"/>
        <v>0</v>
      </c>
      <c r="AF89" s="61">
        <f t="shared" si="63"/>
        <v>0</v>
      </c>
      <c r="AG89" s="61">
        <f t="shared" si="64"/>
        <v>0</v>
      </c>
      <c r="AH89" s="61">
        <f t="shared" si="65"/>
        <v>0</v>
      </c>
      <c r="AI89" s="61">
        <f t="shared" si="66"/>
        <v>0</v>
      </c>
      <c r="AJ89" s="61">
        <f t="shared" si="156"/>
        <v>0</v>
      </c>
      <c r="AK89" s="61">
        <v>0</v>
      </c>
      <c r="AL89" s="61">
        <v>0</v>
      </c>
      <c r="AM89" s="61">
        <v>0</v>
      </c>
      <c r="AN89" s="61">
        <v>0</v>
      </c>
      <c r="AO89" s="61">
        <f t="shared" si="157"/>
        <v>0</v>
      </c>
      <c r="AP89" s="61">
        <v>0</v>
      </c>
      <c r="AQ89" s="61">
        <v>0</v>
      </c>
      <c r="AR89" s="61">
        <v>0</v>
      </c>
      <c r="AS89" s="61">
        <v>0</v>
      </c>
      <c r="AT89" s="61">
        <f t="shared" si="158"/>
        <v>0</v>
      </c>
      <c r="AU89" s="61">
        <v>0</v>
      </c>
      <c r="AV89" s="61">
        <v>0</v>
      </c>
      <c r="AW89" s="61">
        <v>0</v>
      </c>
      <c r="AX89" s="61">
        <v>0</v>
      </c>
      <c r="AY89" s="61">
        <f t="shared" si="49"/>
        <v>0</v>
      </c>
      <c r="AZ89" s="61">
        <v>0</v>
      </c>
      <c r="BA89" s="61">
        <v>0</v>
      </c>
      <c r="BB89" s="61">
        <v>0</v>
      </c>
      <c r="BC89" s="61">
        <v>0</v>
      </c>
      <c r="BD89" s="18"/>
      <c r="BF89" s="2"/>
    </row>
    <row r="90" spans="1:58" ht="63" x14ac:dyDescent="0.25">
      <c r="A90" s="41" t="s">
        <v>125</v>
      </c>
      <c r="B90" s="42" t="s">
        <v>126</v>
      </c>
      <c r="C90" s="43" t="s">
        <v>73</v>
      </c>
      <c r="D90" s="61">
        <v>0</v>
      </c>
      <c r="E90" s="61">
        <f t="shared" si="154"/>
        <v>0</v>
      </c>
      <c r="F90" s="61">
        <f t="shared" si="36"/>
        <v>0</v>
      </c>
      <c r="G90" s="61">
        <f t="shared" si="37"/>
        <v>0</v>
      </c>
      <c r="H90" s="61">
        <f t="shared" si="38"/>
        <v>0</v>
      </c>
      <c r="I90" s="61">
        <f t="shared" si="39"/>
        <v>0</v>
      </c>
      <c r="J90" s="61">
        <f t="shared" si="155"/>
        <v>0</v>
      </c>
      <c r="K90" s="61">
        <v>0</v>
      </c>
      <c r="L90" s="61">
        <v>0</v>
      </c>
      <c r="M90" s="61">
        <v>0</v>
      </c>
      <c r="N90" s="61">
        <v>0</v>
      </c>
      <c r="O90" s="61">
        <f t="shared" si="40"/>
        <v>0</v>
      </c>
      <c r="P90" s="61">
        <v>0</v>
      </c>
      <c r="Q90" s="61">
        <v>0</v>
      </c>
      <c r="R90" s="61">
        <v>0</v>
      </c>
      <c r="S90" s="61">
        <v>0</v>
      </c>
      <c r="T90" s="61">
        <f t="shared" si="42"/>
        <v>0</v>
      </c>
      <c r="U90" s="61">
        <v>0</v>
      </c>
      <c r="V90" s="61">
        <v>0</v>
      </c>
      <c r="W90" s="61">
        <v>0</v>
      </c>
      <c r="X90" s="61">
        <v>0</v>
      </c>
      <c r="Y90" s="61">
        <f t="shared" si="44"/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f t="shared" si="62"/>
        <v>0</v>
      </c>
      <c r="AF90" s="61">
        <f t="shared" si="63"/>
        <v>0</v>
      </c>
      <c r="AG90" s="61">
        <f t="shared" si="64"/>
        <v>0</v>
      </c>
      <c r="AH90" s="61">
        <f t="shared" si="65"/>
        <v>0</v>
      </c>
      <c r="AI90" s="61">
        <f t="shared" si="66"/>
        <v>0</v>
      </c>
      <c r="AJ90" s="61">
        <f t="shared" si="156"/>
        <v>0</v>
      </c>
      <c r="AK90" s="61">
        <v>0</v>
      </c>
      <c r="AL90" s="61">
        <v>0</v>
      </c>
      <c r="AM90" s="61">
        <v>0</v>
      </c>
      <c r="AN90" s="61">
        <v>0</v>
      </c>
      <c r="AO90" s="61">
        <f t="shared" si="157"/>
        <v>0</v>
      </c>
      <c r="AP90" s="61">
        <v>0</v>
      </c>
      <c r="AQ90" s="61">
        <v>0</v>
      </c>
      <c r="AR90" s="61">
        <v>0</v>
      </c>
      <c r="AS90" s="61">
        <v>0</v>
      </c>
      <c r="AT90" s="61">
        <f t="shared" si="158"/>
        <v>0</v>
      </c>
      <c r="AU90" s="61">
        <v>0</v>
      </c>
      <c r="AV90" s="61">
        <v>0</v>
      </c>
      <c r="AW90" s="61">
        <v>0</v>
      </c>
      <c r="AX90" s="61">
        <v>0</v>
      </c>
      <c r="AY90" s="61">
        <f t="shared" si="49"/>
        <v>0</v>
      </c>
      <c r="AZ90" s="61">
        <v>0</v>
      </c>
      <c r="BA90" s="61">
        <v>0</v>
      </c>
      <c r="BB90" s="61">
        <v>0</v>
      </c>
      <c r="BC90" s="61">
        <v>0</v>
      </c>
      <c r="BD90" s="18"/>
      <c r="BF90" s="2"/>
    </row>
    <row r="91" spans="1:58" ht="63" x14ac:dyDescent="0.25">
      <c r="A91" s="41" t="s">
        <v>127</v>
      </c>
      <c r="B91" s="42" t="s">
        <v>128</v>
      </c>
      <c r="C91" s="43" t="s">
        <v>73</v>
      </c>
      <c r="D91" s="61">
        <v>0</v>
      </c>
      <c r="E91" s="61">
        <f t="shared" si="154"/>
        <v>0</v>
      </c>
      <c r="F91" s="61">
        <f t="shared" si="36"/>
        <v>0</v>
      </c>
      <c r="G91" s="61">
        <f t="shared" si="37"/>
        <v>0</v>
      </c>
      <c r="H91" s="61">
        <f t="shared" si="38"/>
        <v>0</v>
      </c>
      <c r="I91" s="61">
        <f t="shared" si="39"/>
        <v>0</v>
      </c>
      <c r="J91" s="61">
        <f t="shared" si="155"/>
        <v>0</v>
      </c>
      <c r="K91" s="61">
        <v>0</v>
      </c>
      <c r="L91" s="61">
        <v>0</v>
      </c>
      <c r="M91" s="61">
        <v>0</v>
      </c>
      <c r="N91" s="61">
        <v>0</v>
      </c>
      <c r="O91" s="61">
        <f t="shared" si="40"/>
        <v>0</v>
      </c>
      <c r="P91" s="61">
        <v>0</v>
      </c>
      <c r="Q91" s="61">
        <v>0</v>
      </c>
      <c r="R91" s="61">
        <v>0</v>
      </c>
      <c r="S91" s="61">
        <v>0</v>
      </c>
      <c r="T91" s="61">
        <f t="shared" si="42"/>
        <v>0</v>
      </c>
      <c r="U91" s="61">
        <v>0</v>
      </c>
      <c r="V91" s="61">
        <v>0</v>
      </c>
      <c r="W91" s="61">
        <v>0</v>
      </c>
      <c r="X91" s="61">
        <v>0</v>
      </c>
      <c r="Y91" s="61">
        <f t="shared" si="44"/>
        <v>0</v>
      </c>
      <c r="Z91" s="61">
        <v>0</v>
      </c>
      <c r="AA91" s="61">
        <v>0</v>
      </c>
      <c r="AB91" s="61">
        <v>0</v>
      </c>
      <c r="AC91" s="61">
        <v>0</v>
      </c>
      <c r="AD91" s="61">
        <v>0</v>
      </c>
      <c r="AE91" s="61">
        <f t="shared" si="62"/>
        <v>0</v>
      </c>
      <c r="AF91" s="61">
        <f t="shared" si="63"/>
        <v>0</v>
      </c>
      <c r="AG91" s="61">
        <f t="shared" si="64"/>
        <v>0</v>
      </c>
      <c r="AH91" s="61">
        <f t="shared" si="65"/>
        <v>0</v>
      </c>
      <c r="AI91" s="61">
        <f t="shared" si="66"/>
        <v>0</v>
      </c>
      <c r="AJ91" s="61">
        <f t="shared" si="156"/>
        <v>0</v>
      </c>
      <c r="AK91" s="61">
        <v>0</v>
      </c>
      <c r="AL91" s="61">
        <v>0</v>
      </c>
      <c r="AM91" s="61">
        <v>0</v>
      </c>
      <c r="AN91" s="61">
        <v>0</v>
      </c>
      <c r="AO91" s="61">
        <f t="shared" si="157"/>
        <v>0</v>
      </c>
      <c r="AP91" s="61">
        <v>0</v>
      </c>
      <c r="AQ91" s="61">
        <v>0</v>
      </c>
      <c r="AR91" s="61">
        <v>0</v>
      </c>
      <c r="AS91" s="61">
        <v>0</v>
      </c>
      <c r="AT91" s="61">
        <f t="shared" si="158"/>
        <v>0</v>
      </c>
      <c r="AU91" s="61">
        <v>0</v>
      </c>
      <c r="AV91" s="61">
        <v>0</v>
      </c>
      <c r="AW91" s="61">
        <v>0</v>
      </c>
      <c r="AX91" s="61">
        <v>0</v>
      </c>
      <c r="AY91" s="61">
        <f t="shared" si="49"/>
        <v>0</v>
      </c>
      <c r="AZ91" s="61">
        <v>0</v>
      </c>
      <c r="BA91" s="61">
        <v>0</v>
      </c>
      <c r="BB91" s="61">
        <v>0</v>
      </c>
      <c r="BC91" s="61">
        <v>0</v>
      </c>
      <c r="BD91" s="18"/>
      <c r="BF91" s="2"/>
    </row>
    <row r="92" spans="1:58" ht="63" x14ac:dyDescent="0.25">
      <c r="A92" s="41" t="s">
        <v>129</v>
      </c>
      <c r="B92" s="42" t="s">
        <v>130</v>
      </c>
      <c r="C92" s="43" t="s">
        <v>73</v>
      </c>
      <c r="D92" s="61">
        <v>0</v>
      </c>
      <c r="E92" s="61">
        <f t="shared" si="154"/>
        <v>0</v>
      </c>
      <c r="F92" s="61">
        <f t="shared" si="36"/>
        <v>0</v>
      </c>
      <c r="G92" s="61">
        <f t="shared" si="37"/>
        <v>0</v>
      </c>
      <c r="H92" s="61">
        <f t="shared" si="38"/>
        <v>0</v>
      </c>
      <c r="I92" s="61">
        <f t="shared" si="39"/>
        <v>0</v>
      </c>
      <c r="J92" s="61">
        <f t="shared" si="155"/>
        <v>0</v>
      </c>
      <c r="K92" s="61">
        <v>0</v>
      </c>
      <c r="L92" s="61">
        <v>0</v>
      </c>
      <c r="M92" s="61">
        <v>0</v>
      </c>
      <c r="N92" s="61">
        <v>0</v>
      </c>
      <c r="O92" s="61">
        <f t="shared" si="40"/>
        <v>0</v>
      </c>
      <c r="P92" s="61">
        <v>0</v>
      </c>
      <c r="Q92" s="61">
        <v>0</v>
      </c>
      <c r="R92" s="61">
        <v>0</v>
      </c>
      <c r="S92" s="61">
        <v>0</v>
      </c>
      <c r="T92" s="61">
        <f t="shared" si="42"/>
        <v>0</v>
      </c>
      <c r="U92" s="61">
        <v>0</v>
      </c>
      <c r="V92" s="61">
        <v>0</v>
      </c>
      <c r="W92" s="61">
        <v>0</v>
      </c>
      <c r="X92" s="61">
        <v>0</v>
      </c>
      <c r="Y92" s="61">
        <f t="shared" si="44"/>
        <v>0</v>
      </c>
      <c r="Z92" s="61">
        <v>0</v>
      </c>
      <c r="AA92" s="61">
        <v>0</v>
      </c>
      <c r="AB92" s="61">
        <v>0</v>
      </c>
      <c r="AC92" s="61">
        <v>0</v>
      </c>
      <c r="AD92" s="61">
        <v>0</v>
      </c>
      <c r="AE92" s="61">
        <f t="shared" si="62"/>
        <v>0</v>
      </c>
      <c r="AF92" s="61">
        <f t="shared" si="63"/>
        <v>0</v>
      </c>
      <c r="AG92" s="61">
        <f t="shared" si="64"/>
        <v>0</v>
      </c>
      <c r="AH92" s="61">
        <f t="shared" si="65"/>
        <v>0</v>
      </c>
      <c r="AI92" s="61">
        <f t="shared" si="66"/>
        <v>0</v>
      </c>
      <c r="AJ92" s="61">
        <f t="shared" si="156"/>
        <v>0</v>
      </c>
      <c r="AK92" s="61">
        <v>0</v>
      </c>
      <c r="AL92" s="61">
        <v>0</v>
      </c>
      <c r="AM92" s="61">
        <v>0</v>
      </c>
      <c r="AN92" s="61">
        <v>0</v>
      </c>
      <c r="AO92" s="61">
        <f t="shared" si="157"/>
        <v>0</v>
      </c>
      <c r="AP92" s="61">
        <v>0</v>
      </c>
      <c r="AQ92" s="61">
        <v>0</v>
      </c>
      <c r="AR92" s="61">
        <v>0</v>
      </c>
      <c r="AS92" s="61">
        <v>0</v>
      </c>
      <c r="AT92" s="61">
        <f t="shared" si="158"/>
        <v>0</v>
      </c>
      <c r="AU92" s="61">
        <v>0</v>
      </c>
      <c r="AV92" s="61">
        <v>0</v>
      </c>
      <c r="AW92" s="61">
        <v>0</v>
      </c>
      <c r="AX92" s="61">
        <v>0</v>
      </c>
      <c r="AY92" s="61">
        <f t="shared" si="49"/>
        <v>0</v>
      </c>
      <c r="AZ92" s="61">
        <v>0</v>
      </c>
      <c r="BA92" s="61">
        <v>0</v>
      </c>
      <c r="BB92" s="61">
        <v>0</v>
      </c>
      <c r="BC92" s="61">
        <v>0</v>
      </c>
      <c r="BD92" s="18"/>
      <c r="BF92" s="2"/>
    </row>
    <row r="93" spans="1:58" ht="63" x14ac:dyDescent="0.25">
      <c r="A93" s="41" t="s">
        <v>131</v>
      </c>
      <c r="B93" s="42" t="s">
        <v>132</v>
      </c>
      <c r="C93" s="43" t="s">
        <v>73</v>
      </c>
      <c r="D93" s="61">
        <v>0</v>
      </c>
      <c r="E93" s="61">
        <f t="shared" si="154"/>
        <v>0</v>
      </c>
      <c r="F93" s="61">
        <f t="shared" si="36"/>
        <v>0</v>
      </c>
      <c r="G93" s="61">
        <f t="shared" si="37"/>
        <v>0</v>
      </c>
      <c r="H93" s="61">
        <f t="shared" si="38"/>
        <v>0</v>
      </c>
      <c r="I93" s="61">
        <f t="shared" si="39"/>
        <v>0</v>
      </c>
      <c r="J93" s="61">
        <f t="shared" si="155"/>
        <v>0</v>
      </c>
      <c r="K93" s="61">
        <v>0</v>
      </c>
      <c r="L93" s="61">
        <v>0</v>
      </c>
      <c r="M93" s="61">
        <v>0</v>
      </c>
      <c r="N93" s="61">
        <v>0</v>
      </c>
      <c r="O93" s="61">
        <f t="shared" si="40"/>
        <v>0</v>
      </c>
      <c r="P93" s="61">
        <v>0</v>
      </c>
      <c r="Q93" s="61">
        <v>0</v>
      </c>
      <c r="R93" s="61">
        <v>0</v>
      </c>
      <c r="S93" s="61">
        <v>0</v>
      </c>
      <c r="T93" s="61">
        <f t="shared" si="42"/>
        <v>0</v>
      </c>
      <c r="U93" s="61">
        <v>0</v>
      </c>
      <c r="V93" s="61">
        <v>0</v>
      </c>
      <c r="W93" s="61">
        <v>0</v>
      </c>
      <c r="X93" s="61">
        <v>0</v>
      </c>
      <c r="Y93" s="61">
        <f t="shared" si="44"/>
        <v>0</v>
      </c>
      <c r="Z93" s="61">
        <v>0</v>
      </c>
      <c r="AA93" s="61">
        <v>0</v>
      </c>
      <c r="AB93" s="61">
        <v>0</v>
      </c>
      <c r="AC93" s="61">
        <v>0</v>
      </c>
      <c r="AD93" s="61">
        <v>0</v>
      </c>
      <c r="AE93" s="61">
        <f t="shared" si="62"/>
        <v>0</v>
      </c>
      <c r="AF93" s="61">
        <f t="shared" si="63"/>
        <v>0</v>
      </c>
      <c r="AG93" s="61">
        <f t="shared" si="64"/>
        <v>0</v>
      </c>
      <c r="AH93" s="61">
        <f t="shared" si="65"/>
        <v>0</v>
      </c>
      <c r="AI93" s="61">
        <f t="shared" si="66"/>
        <v>0</v>
      </c>
      <c r="AJ93" s="61">
        <f t="shared" si="156"/>
        <v>0</v>
      </c>
      <c r="AK93" s="61">
        <v>0</v>
      </c>
      <c r="AL93" s="61">
        <v>0</v>
      </c>
      <c r="AM93" s="61">
        <v>0</v>
      </c>
      <c r="AN93" s="61">
        <v>0</v>
      </c>
      <c r="AO93" s="61">
        <f t="shared" si="157"/>
        <v>0</v>
      </c>
      <c r="AP93" s="61">
        <v>0</v>
      </c>
      <c r="AQ93" s="61">
        <v>0</v>
      </c>
      <c r="AR93" s="61">
        <v>0</v>
      </c>
      <c r="AS93" s="61">
        <v>0</v>
      </c>
      <c r="AT93" s="61">
        <f t="shared" si="158"/>
        <v>0</v>
      </c>
      <c r="AU93" s="61">
        <v>0</v>
      </c>
      <c r="AV93" s="61">
        <v>0</v>
      </c>
      <c r="AW93" s="61">
        <v>0</v>
      </c>
      <c r="AX93" s="61">
        <v>0</v>
      </c>
      <c r="AY93" s="61">
        <f t="shared" si="49"/>
        <v>0</v>
      </c>
      <c r="AZ93" s="61">
        <v>0</v>
      </c>
      <c r="BA93" s="61">
        <v>0</v>
      </c>
      <c r="BB93" s="61">
        <v>0</v>
      </c>
      <c r="BC93" s="61">
        <v>0</v>
      </c>
      <c r="BD93" s="18"/>
      <c r="BF93" s="2"/>
    </row>
    <row r="94" spans="1:58" ht="63" x14ac:dyDescent="0.25">
      <c r="A94" s="38" t="s">
        <v>133</v>
      </c>
      <c r="B94" s="39" t="s">
        <v>134</v>
      </c>
      <c r="C94" s="40" t="s">
        <v>73</v>
      </c>
      <c r="D94" s="46">
        <v>0</v>
      </c>
      <c r="E94" s="46">
        <f t="shared" si="154"/>
        <v>0</v>
      </c>
      <c r="F94" s="46">
        <f t="shared" si="36"/>
        <v>0</v>
      </c>
      <c r="G94" s="46">
        <f t="shared" si="37"/>
        <v>0</v>
      </c>
      <c r="H94" s="46">
        <f t="shared" si="38"/>
        <v>0</v>
      </c>
      <c r="I94" s="46">
        <f t="shared" si="39"/>
        <v>0</v>
      </c>
      <c r="J94" s="46">
        <f t="shared" si="155"/>
        <v>0</v>
      </c>
      <c r="K94" s="46">
        <v>0</v>
      </c>
      <c r="L94" s="46">
        <v>0</v>
      </c>
      <c r="M94" s="46">
        <v>0</v>
      </c>
      <c r="N94" s="46">
        <v>0</v>
      </c>
      <c r="O94" s="46">
        <f t="shared" si="40"/>
        <v>0</v>
      </c>
      <c r="P94" s="46">
        <v>0</v>
      </c>
      <c r="Q94" s="46">
        <v>0</v>
      </c>
      <c r="R94" s="46">
        <v>0</v>
      </c>
      <c r="S94" s="46">
        <v>0</v>
      </c>
      <c r="T94" s="46">
        <f t="shared" si="42"/>
        <v>0</v>
      </c>
      <c r="U94" s="46">
        <v>0</v>
      </c>
      <c r="V94" s="46">
        <v>0</v>
      </c>
      <c r="W94" s="46">
        <v>0</v>
      </c>
      <c r="X94" s="46">
        <v>0</v>
      </c>
      <c r="Y94" s="46">
        <f t="shared" si="44"/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f t="shared" si="62"/>
        <v>0</v>
      </c>
      <c r="AF94" s="46">
        <f t="shared" si="63"/>
        <v>0</v>
      </c>
      <c r="AG94" s="46">
        <f t="shared" si="64"/>
        <v>0</v>
      </c>
      <c r="AH94" s="46">
        <f t="shared" si="65"/>
        <v>0</v>
      </c>
      <c r="AI94" s="46">
        <f t="shared" si="66"/>
        <v>0</v>
      </c>
      <c r="AJ94" s="46">
        <f t="shared" si="156"/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f t="shared" si="157"/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f t="shared" si="158"/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f t="shared" si="49"/>
        <v>0</v>
      </c>
      <c r="AZ94" s="46">
        <v>0</v>
      </c>
      <c r="BA94" s="46">
        <v>0</v>
      </c>
      <c r="BB94" s="46">
        <v>0</v>
      </c>
      <c r="BC94" s="46">
        <v>0</v>
      </c>
      <c r="BD94" s="18"/>
      <c r="BF94" s="2"/>
    </row>
    <row r="95" spans="1:58" ht="47.25" x14ac:dyDescent="0.25">
      <c r="A95" s="41" t="s">
        <v>135</v>
      </c>
      <c r="B95" s="42" t="s">
        <v>136</v>
      </c>
      <c r="C95" s="43" t="s">
        <v>73</v>
      </c>
      <c r="D95" s="61">
        <v>0</v>
      </c>
      <c r="E95" s="61">
        <f t="shared" si="154"/>
        <v>0</v>
      </c>
      <c r="F95" s="61">
        <f t="shared" si="36"/>
        <v>0</v>
      </c>
      <c r="G95" s="61">
        <f t="shared" si="37"/>
        <v>0</v>
      </c>
      <c r="H95" s="61">
        <f t="shared" si="38"/>
        <v>0</v>
      </c>
      <c r="I95" s="61">
        <f t="shared" si="39"/>
        <v>0</v>
      </c>
      <c r="J95" s="61">
        <f t="shared" si="155"/>
        <v>0</v>
      </c>
      <c r="K95" s="61">
        <v>0</v>
      </c>
      <c r="L95" s="61">
        <v>0</v>
      </c>
      <c r="M95" s="61">
        <v>0</v>
      </c>
      <c r="N95" s="61">
        <v>0</v>
      </c>
      <c r="O95" s="61">
        <f t="shared" si="40"/>
        <v>0</v>
      </c>
      <c r="P95" s="61">
        <v>0</v>
      </c>
      <c r="Q95" s="61">
        <v>0</v>
      </c>
      <c r="R95" s="61">
        <v>0</v>
      </c>
      <c r="S95" s="61">
        <v>0</v>
      </c>
      <c r="T95" s="61">
        <f t="shared" si="42"/>
        <v>0</v>
      </c>
      <c r="U95" s="61">
        <v>0</v>
      </c>
      <c r="V95" s="61">
        <v>0</v>
      </c>
      <c r="W95" s="61">
        <v>0</v>
      </c>
      <c r="X95" s="61">
        <v>0</v>
      </c>
      <c r="Y95" s="61">
        <f t="shared" si="44"/>
        <v>0</v>
      </c>
      <c r="Z95" s="61">
        <v>0</v>
      </c>
      <c r="AA95" s="61">
        <v>0</v>
      </c>
      <c r="AB95" s="61">
        <v>0</v>
      </c>
      <c r="AC95" s="61">
        <v>0</v>
      </c>
      <c r="AD95" s="61">
        <v>0</v>
      </c>
      <c r="AE95" s="61">
        <f t="shared" si="62"/>
        <v>0</v>
      </c>
      <c r="AF95" s="61">
        <f t="shared" si="63"/>
        <v>0</v>
      </c>
      <c r="AG95" s="61">
        <f t="shared" si="64"/>
        <v>0</v>
      </c>
      <c r="AH95" s="61">
        <f t="shared" si="65"/>
        <v>0</v>
      </c>
      <c r="AI95" s="61">
        <f t="shared" si="66"/>
        <v>0</v>
      </c>
      <c r="AJ95" s="61">
        <f t="shared" si="156"/>
        <v>0</v>
      </c>
      <c r="AK95" s="61">
        <v>0</v>
      </c>
      <c r="AL95" s="61">
        <v>0</v>
      </c>
      <c r="AM95" s="61">
        <v>0</v>
      </c>
      <c r="AN95" s="61">
        <v>0</v>
      </c>
      <c r="AO95" s="61">
        <f t="shared" si="157"/>
        <v>0</v>
      </c>
      <c r="AP95" s="61">
        <v>0</v>
      </c>
      <c r="AQ95" s="61">
        <v>0</v>
      </c>
      <c r="AR95" s="61">
        <v>0</v>
      </c>
      <c r="AS95" s="61">
        <v>0</v>
      </c>
      <c r="AT95" s="61">
        <f t="shared" si="158"/>
        <v>0</v>
      </c>
      <c r="AU95" s="61">
        <v>0</v>
      </c>
      <c r="AV95" s="61">
        <v>0</v>
      </c>
      <c r="AW95" s="61">
        <v>0</v>
      </c>
      <c r="AX95" s="61">
        <v>0</v>
      </c>
      <c r="AY95" s="61">
        <f t="shared" si="49"/>
        <v>0</v>
      </c>
      <c r="AZ95" s="61">
        <v>0</v>
      </c>
      <c r="BA95" s="61">
        <v>0</v>
      </c>
      <c r="BB95" s="61">
        <v>0</v>
      </c>
      <c r="BC95" s="61">
        <v>0</v>
      </c>
      <c r="BD95" s="18"/>
      <c r="BF95" s="2"/>
    </row>
    <row r="96" spans="1:58" ht="63" x14ac:dyDescent="0.25">
      <c r="A96" s="41" t="s">
        <v>137</v>
      </c>
      <c r="B96" s="42" t="s">
        <v>138</v>
      </c>
      <c r="C96" s="43" t="s">
        <v>73</v>
      </c>
      <c r="D96" s="61">
        <v>0</v>
      </c>
      <c r="E96" s="61">
        <f t="shared" si="154"/>
        <v>0</v>
      </c>
      <c r="F96" s="61">
        <f t="shared" si="36"/>
        <v>0</v>
      </c>
      <c r="G96" s="61">
        <f t="shared" si="37"/>
        <v>0</v>
      </c>
      <c r="H96" s="61">
        <f t="shared" si="38"/>
        <v>0</v>
      </c>
      <c r="I96" s="61">
        <f t="shared" si="39"/>
        <v>0</v>
      </c>
      <c r="J96" s="61">
        <f t="shared" si="155"/>
        <v>0</v>
      </c>
      <c r="K96" s="61">
        <v>0</v>
      </c>
      <c r="L96" s="61">
        <v>0</v>
      </c>
      <c r="M96" s="61">
        <v>0</v>
      </c>
      <c r="N96" s="61">
        <v>0</v>
      </c>
      <c r="O96" s="61">
        <f t="shared" si="40"/>
        <v>0</v>
      </c>
      <c r="P96" s="61">
        <v>0</v>
      </c>
      <c r="Q96" s="61">
        <v>0</v>
      </c>
      <c r="R96" s="61">
        <v>0</v>
      </c>
      <c r="S96" s="61">
        <v>0</v>
      </c>
      <c r="T96" s="61">
        <f t="shared" si="42"/>
        <v>0</v>
      </c>
      <c r="U96" s="61">
        <v>0</v>
      </c>
      <c r="V96" s="61">
        <v>0</v>
      </c>
      <c r="W96" s="61">
        <v>0</v>
      </c>
      <c r="X96" s="61">
        <v>0</v>
      </c>
      <c r="Y96" s="61">
        <f t="shared" si="44"/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f t="shared" si="62"/>
        <v>0</v>
      </c>
      <c r="AF96" s="61">
        <f t="shared" si="63"/>
        <v>0</v>
      </c>
      <c r="AG96" s="61">
        <f t="shared" si="64"/>
        <v>0</v>
      </c>
      <c r="AH96" s="61">
        <f t="shared" si="65"/>
        <v>0</v>
      </c>
      <c r="AI96" s="61">
        <f t="shared" si="66"/>
        <v>0</v>
      </c>
      <c r="AJ96" s="61">
        <f t="shared" si="156"/>
        <v>0</v>
      </c>
      <c r="AK96" s="61">
        <v>0</v>
      </c>
      <c r="AL96" s="61">
        <v>0</v>
      </c>
      <c r="AM96" s="61">
        <v>0</v>
      </c>
      <c r="AN96" s="61">
        <v>0</v>
      </c>
      <c r="AO96" s="61">
        <f t="shared" si="157"/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f t="shared" si="158"/>
        <v>0</v>
      </c>
      <c r="AU96" s="61">
        <v>0</v>
      </c>
      <c r="AV96" s="61">
        <v>0</v>
      </c>
      <c r="AW96" s="61">
        <v>0</v>
      </c>
      <c r="AX96" s="61">
        <v>0</v>
      </c>
      <c r="AY96" s="61">
        <f t="shared" si="49"/>
        <v>0</v>
      </c>
      <c r="AZ96" s="61">
        <v>0</v>
      </c>
      <c r="BA96" s="61">
        <v>0</v>
      </c>
      <c r="BB96" s="61">
        <v>0</v>
      </c>
      <c r="BC96" s="61">
        <v>0</v>
      </c>
      <c r="BD96" s="18"/>
      <c r="BF96" s="2"/>
    </row>
    <row r="97" spans="1:58" ht="94.5" x14ac:dyDescent="0.25">
      <c r="A97" s="35" t="s">
        <v>182</v>
      </c>
      <c r="B97" s="36" t="s">
        <v>183</v>
      </c>
      <c r="C97" s="37" t="s">
        <v>73</v>
      </c>
      <c r="D97" s="47">
        <v>0</v>
      </c>
      <c r="E97" s="47">
        <f t="shared" si="154"/>
        <v>0</v>
      </c>
      <c r="F97" s="47">
        <f t="shared" si="36"/>
        <v>0</v>
      </c>
      <c r="G97" s="47">
        <f t="shared" si="37"/>
        <v>0</v>
      </c>
      <c r="H97" s="47">
        <f t="shared" si="38"/>
        <v>0</v>
      </c>
      <c r="I97" s="47">
        <f t="shared" si="39"/>
        <v>0</v>
      </c>
      <c r="J97" s="47">
        <f t="shared" si="155"/>
        <v>0</v>
      </c>
      <c r="K97" s="47">
        <v>0</v>
      </c>
      <c r="L97" s="47">
        <v>0</v>
      </c>
      <c r="M97" s="47">
        <v>0</v>
      </c>
      <c r="N97" s="47">
        <v>0</v>
      </c>
      <c r="O97" s="47">
        <f t="shared" si="40"/>
        <v>0</v>
      </c>
      <c r="P97" s="47">
        <v>0</v>
      </c>
      <c r="Q97" s="47">
        <v>0</v>
      </c>
      <c r="R97" s="47">
        <v>0</v>
      </c>
      <c r="S97" s="47">
        <v>0</v>
      </c>
      <c r="T97" s="47">
        <f t="shared" si="42"/>
        <v>0</v>
      </c>
      <c r="U97" s="47">
        <v>0</v>
      </c>
      <c r="V97" s="47">
        <v>0</v>
      </c>
      <c r="W97" s="47">
        <v>0</v>
      </c>
      <c r="X97" s="47">
        <v>0</v>
      </c>
      <c r="Y97" s="47">
        <f t="shared" si="44"/>
        <v>0</v>
      </c>
      <c r="Z97" s="47">
        <v>0</v>
      </c>
      <c r="AA97" s="47">
        <v>0</v>
      </c>
      <c r="AB97" s="47">
        <v>0</v>
      </c>
      <c r="AC97" s="47">
        <v>0</v>
      </c>
      <c r="AD97" s="47">
        <v>0</v>
      </c>
      <c r="AE97" s="47">
        <f t="shared" si="62"/>
        <v>0</v>
      </c>
      <c r="AF97" s="47">
        <f t="shared" si="63"/>
        <v>0</v>
      </c>
      <c r="AG97" s="47">
        <f t="shared" si="64"/>
        <v>0</v>
      </c>
      <c r="AH97" s="47">
        <f t="shared" si="65"/>
        <v>0</v>
      </c>
      <c r="AI97" s="47">
        <f t="shared" si="66"/>
        <v>0</v>
      </c>
      <c r="AJ97" s="47">
        <f t="shared" si="156"/>
        <v>0</v>
      </c>
      <c r="AK97" s="47">
        <v>0</v>
      </c>
      <c r="AL97" s="47">
        <v>0</v>
      </c>
      <c r="AM97" s="47">
        <v>0</v>
      </c>
      <c r="AN97" s="47">
        <v>0</v>
      </c>
      <c r="AO97" s="47">
        <f t="shared" si="157"/>
        <v>0</v>
      </c>
      <c r="AP97" s="47">
        <v>0</v>
      </c>
      <c r="AQ97" s="47">
        <v>0</v>
      </c>
      <c r="AR97" s="47">
        <v>0</v>
      </c>
      <c r="AS97" s="47">
        <v>0</v>
      </c>
      <c r="AT97" s="47">
        <f t="shared" si="158"/>
        <v>0</v>
      </c>
      <c r="AU97" s="47">
        <v>0</v>
      </c>
      <c r="AV97" s="47">
        <v>0</v>
      </c>
      <c r="AW97" s="47">
        <v>0</v>
      </c>
      <c r="AX97" s="47">
        <v>0</v>
      </c>
      <c r="AY97" s="47">
        <f t="shared" si="49"/>
        <v>0</v>
      </c>
      <c r="AZ97" s="47">
        <v>0</v>
      </c>
      <c r="BA97" s="47">
        <v>0</v>
      </c>
      <c r="BB97" s="47">
        <v>0</v>
      </c>
      <c r="BC97" s="47">
        <v>0</v>
      </c>
      <c r="BD97" s="18"/>
      <c r="BF97" s="2"/>
    </row>
    <row r="98" spans="1:58" ht="78.75" x14ac:dyDescent="0.25">
      <c r="A98" s="38" t="s">
        <v>184</v>
      </c>
      <c r="B98" s="39" t="s">
        <v>185</v>
      </c>
      <c r="C98" s="40" t="s">
        <v>73</v>
      </c>
      <c r="D98" s="46">
        <v>0</v>
      </c>
      <c r="E98" s="46">
        <f t="shared" si="154"/>
        <v>0</v>
      </c>
      <c r="F98" s="46">
        <f t="shared" ref="F98:F101" si="159">K98+P98+U98+Z98</f>
        <v>0</v>
      </c>
      <c r="G98" s="46">
        <f t="shared" ref="G98:G101" si="160">L98+Q98+V98+AA98</f>
        <v>0</v>
      </c>
      <c r="H98" s="46">
        <f t="shared" ref="H98:H101" si="161">M98+R98+W98+AB98</f>
        <v>0</v>
      </c>
      <c r="I98" s="46">
        <f t="shared" si="39"/>
        <v>0</v>
      </c>
      <c r="J98" s="46">
        <f t="shared" si="155"/>
        <v>0</v>
      </c>
      <c r="K98" s="46">
        <v>0</v>
      </c>
      <c r="L98" s="46">
        <v>0</v>
      </c>
      <c r="M98" s="46">
        <v>0</v>
      </c>
      <c r="N98" s="46">
        <v>0</v>
      </c>
      <c r="O98" s="46">
        <f t="shared" ref="O98:O101" si="162">SUM(P98:S98)</f>
        <v>0</v>
      </c>
      <c r="P98" s="46">
        <v>0</v>
      </c>
      <c r="Q98" s="46">
        <v>0</v>
      </c>
      <c r="R98" s="46">
        <v>0</v>
      </c>
      <c r="S98" s="46">
        <v>0</v>
      </c>
      <c r="T98" s="46">
        <f t="shared" ref="T98:T101" si="163">SUM(U98:X98)</f>
        <v>0</v>
      </c>
      <c r="U98" s="46">
        <v>0</v>
      </c>
      <c r="V98" s="46">
        <v>0</v>
      </c>
      <c r="W98" s="46">
        <v>0</v>
      </c>
      <c r="X98" s="46">
        <v>0</v>
      </c>
      <c r="Y98" s="46">
        <f t="shared" ref="Y98:Y116" si="164">SUM(Z98:AC98)</f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f t="shared" si="62"/>
        <v>0</v>
      </c>
      <c r="AF98" s="46">
        <f t="shared" si="63"/>
        <v>0</v>
      </c>
      <c r="AG98" s="46">
        <f t="shared" si="64"/>
        <v>0</v>
      </c>
      <c r="AH98" s="46">
        <f t="shared" si="65"/>
        <v>0</v>
      </c>
      <c r="AI98" s="46">
        <f t="shared" si="66"/>
        <v>0</v>
      </c>
      <c r="AJ98" s="46">
        <f t="shared" si="156"/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f t="shared" si="157"/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f t="shared" si="158"/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f t="shared" ref="AY98:AY101" si="165">SUM(AZ98:BC98)</f>
        <v>0</v>
      </c>
      <c r="AZ98" s="46">
        <v>0</v>
      </c>
      <c r="BA98" s="46">
        <v>0</v>
      </c>
      <c r="BB98" s="46">
        <v>0</v>
      </c>
      <c r="BC98" s="46">
        <v>0</v>
      </c>
      <c r="BD98" s="18"/>
      <c r="BF98" s="2"/>
    </row>
    <row r="99" spans="1:58" ht="78.75" x14ac:dyDescent="0.25">
      <c r="A99" s="38" t="s">
        <v>186</v>
      </c>
      <c r="B99" s="39" t="s">
        <v>187</v>
      </c>
      <c r="C99" s="40" t="s">
        <v>73</v>
      </c>
      <c r="D99" s="46">
        <v>0</v>
      </c>
      <c r="E99" s="46">
        <f t="shared" si="154"/>
        <v>0</v>
      </c>
      <c r="F99" s="46">
        <f t="shared" si="159"/>
        <v>0</v>
      </c>
      <c r="G99" s="46">
        <f t="shared" si="160"/>
        <v>0</v>
      </c>
      <c r="H99" s="46">
        <f t="shared" si="161"/>
        <v>0</v>
      </c>
      <c r="I99" s="46">
        <f t="shared" ref="I99:I101" si="166">N99+S99+X99+AC99</f>
        <v>0</v>
      </c>
      <c r="J99" s="46">
        <f t="shared" si="155"/>
        <v>0</v>
      </c>
      <c r="K99" s="46">
        <v>0</v>
      </c>
      <c r="L99" s="46">
        <v>0</v>
      </c>
      <c r="M99" s="46">
        <v>0</v>
      </c>
      <c r="N99" s="46">
        <v>0</v>
      </c>
      <c r="O99" s="46">
        <f t="shared" si="162"/>
        <v>0</v>
      </c>
      <c r="P99" s="46">
        <v>0</v>
      </c>
      <c r="Q99" s="46">
        <v>0</v>
      </c>
      <c r="R99" s="46">
        <v>0</v>
      </c>
      <c r="S99" s="46">
        <v>0</v>
      </c>
      <c r="T99" s="46">
        <f t="shared" si="163"/>
        <v>0</v>
      </c>
      <c r="U99" s="46">
        <v>0</v>
      </c>
      <c r="V99" s="46">
        <v>0</v>
      </c>
      <c r="W99" s="46">
        <v>0</v>
      </c>
      <c r="X99" s="46">
        <v>0</v>
      </c>
      <c r="Y99" s="46">
        <f t="shared" si="164"/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f t="shared" si="62"/>
        <v>0</v>
      </c>
      <c r="AF99" s="46">
        <f t="shared" si="63"/>
        <v>0</v>
      </c>
      <c r="AG99" s="46">
        <f t="shared" si="64"/>
        <v>0</v>
      </c>
      <c r="AH99" s="46">
        <f t="shared" si="65"/>
        <v>0</v>
      </c>
      <c r="AI99" s="46">
        <f t="shared" si="66"/>
        <v>0</v>
      </c>
      <c r="AJ99" s="46">
        <f t="shared" si="156"/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f t="shared" si="157"/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f t="shared" si="158"/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f t="shared" si="165"/>
        <v>0</v>
      </c>
      <c r="AZ99" s="46">
        <v>0</v>
      </c>
      <c r="BA99" s="46">
        <v>0</v>
      </c>
      <c r="BB99" s="46">
        <v>0</v>
      </c>
      <c r="BC99" s="46">
        <v>0</v>
      </c>
      <c r="BD99" s="18"/>
      <c r="BF99" s="2"/>
    </row>
    <row r="100" spans="1:58" ht="47.25" x14ac:dyDescent="0.25">
      <c r="A100" s="35" t="s">
        <v>139</v>
      </c>
      <c r="B100" s="36" t="s">
        <v>140</v>
      </c>
      <c r="C100" s="37" t="s">
        <v>73</v>
      </c>
      <c r="D100" s="47">
        <v>0</v>
      </c>
      <c r="E100" s="47">
        <f t="shared" si="154"/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f t="shared" si="155"/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47">
        <v>0</v>
      </c>
      <c r="Z100" s="47">
        <v>0</v>
      </c>
      <c r="AA100" s="47">
        <v>0</v>
      </c>
      <c r="AB100" s="47">
        <v>0</v>
      </c>
      <c r="AC100" s="47">
        <v>0</v>
      </c>
      <c r="AD100" s="47">
        <v>0</v>
      </c>
      <c r="AE100" s="47">
        <v>0</v>
      </c>
      <c r="AF100" s="47">
        <v>0</v>
      </c>
      <c r="AG100" s="47">
        <v>0</v>
      </c>
      <c r="AH100" s="47">
        <v>0</v>
      </c>
      <c r="AI100" s="47">
        <v>0</v>
      </c>
      <c r="AJ100" s="47">
        <f t="shared" si="156"/>
        <v>0</v>
      </c>
      <c r="AK100" s="47">
        <v>0</v>
      </c>
      <c r="AL100" s="47">
        <v>0</v>
      </c>
      <c r="AM100" s="47">
        <v>0</v>
      </c>
      <c r="AN100" s="47">
        <v>0</v>
      </c>
      <c r="AO100" s="47">
        <f t="shared" si="157"/>
        <v>0</v>
      </c>
      <c r="AP100" s="47">
        <v>0</v>
      </c>
      <c r="AQ100" s="47">
        <v>0</v>
      </c>
      <c r="AR100" s="47">
        <v>0</v>
      </c>
      <c r="AS100" s="47">
        <v>0</v>
      </c>
      <c r="AT100" s="47">
        <f t="shared" si="158"/>
        <v>0</v>
      </c>
      <c r="AU100" s="47">
        <v>0</v>
      </c>
      <c r="AV100" s="47">
        <v>0</v>
      </c>
      <c r="AW100" s="47">
        <v>0</v>
      </c>
      <c r="AX100" s="47">
        <v>0</v>
      </c>
      <c r="AY100" s="47">
        <v>0</v>
      </c>
      <c r="AZ100" s="47">
        <v>0</v>
      </c>
      <c r="BA100" s="47">
        <v>0</v>
      </c>
      <c r="BB100" s="47">
        <v>0</v>
      </c>
      <c r="BC100" s="47">
        <v>0</v>
      </c>
      <c r="BD100" s="18"/>
      <c r="BF100" s="2"/>
    </row>
    <row r="101" spans="1:58" ht="47.25" x14ac:dyDescent="0.25">
      <c r="A101" s="35" t="s">
        <v>188</v>
      </c>
      <c r="B101" s="36" t="s">
        <v>189</v>
      </c>
      <c r="C101" s="37" t="s">
        <v>73</v>
      </c>
      <c r="D101" s="47">
        <v>0</v>
      </c>
      <c r="E101" s="47">
        <f t="shared" si="154"/>
        <v>0</v>
      </c>
      <c r="F101" s="47">
        <f t="shared" si="159"/>
        <v>0</v>
      </c>
      <c r="G101" s="47">
        <f t="shared" si="160"/>
        <v>0</v>
      </c>
      <c r="H101" s="47">
        <f t="shared" si="161"/>
        <v>0</v>
      </c>
      <c r="I101" s="47">
        <f t="shared" si="166"/>
        <v>0</v>
      </c>
      <c r="J101" s="47">
        <f t="shared" si="155"/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f t="shared" si="162"/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f t="shared" si="163"/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f t="shared" si="164"/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f t="shared" si="62"/>
        <v>0</v>
      </c>
      <c r="AF101" s="47">
        <f t="shared" si="63"/>
        <v>0</v>
      </c>
      <c r="AG101" s="47">
        <f t="shared" si="64"/>
        <v>0</v>
      </c>
      <c r="AH101" s="47">
        <f t="shared" si="65"/>
        <v>0</v>
      </c>
      <c r="AI101" s="47">
        <f t="shared" si="66"/>
        <v>0</v>
      </c>
      <c r="AJ101" s="47">
        <f t="shared" si="156"/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f t="shared" si="157"/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f t="shared" si="158"/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f t="shared" si="165"/>
        <v>0</v>
      </c>
      <c r="AZ101" s="47">
        <v>0</v>
      </c>
      <c r="BA101" s="47">
        <v>0</v>
      </c>
      <c r="BB101" s="47">
        <v>0</v>
      </c>
      <c r="BC101" s="47">
        <v>0</v>
      </c>
      <c r="BD101" s="18"/>
      <c r="BF101" s="2"/>
    </row>
    <row r="102" spans="1:58" ht="31.5" x14ac:dyDescent="0.25">
      <c r="A102" s="35" t="s">
        <v>141</v>
      </c>
      <c r="B102" s="36" t="s">
        <v>142</v>
      </c>
      <c r="C102" s="37" t="s">
        <v>73</v>
      </c>
      <c r="D102" s="47">
        <v>0</v>
      </c>
      <c r="E102" s="47">
        <f t="shared" si="154"/>
        <v>27.972127460766185</v>
      </c>
      <c r="F102" s="47">
        <f>SUM(F103:F116)</f>
        <v>0</v>
      </c>
      <c r="G102" s="47">
        <f>SUM(G103:G116)</f>
        <v>22.161412329999997</v>
      </c>
      <c r="H102" s="47">
        <f>SUM(H103:H116)</f>
        <v>1.38951694</v>
      </c>
      <c r="I102" s="47">
        <f t="shared" ref="I102:S102" si="167">SUM(I103:I116)</f>
        <v>4.4211981907661828</v>
      </c>
      <c r="J102" s="47">
        <f t="shared" si="167"/>
        <v>10.114036476844738</v>
      </c>
      <c r="K102" s="47">
        <f t="shared" si="167"/>
        <v>0</v>
      </c>
      <c r="L102" s="47">
        <f t="shared" si="167"/>
        <v>5.7667220800000001</v>
      </c>
      <c r="M102" s="47">
        <f t="shared" si="167"/>
        <v>0</v>
      </c>
      <c r="N102" s="47">
        <f t="shared" si="167"/>
        <v>4.3473143968447383</v>
      </c>
      <c r="O102" s="47">
        <f t="shared" si="167"/>
        <v>11.874605162855016</v>
      </c>
      <c r="P102" s="47">
        <f t="shared" si="167"/>
        <v>0</v>
      </c>
      <c r="Q102" s="47">
        <f t="shared" si="167"/>
        <v>11.832849760000002</v>
      </c>
      <c r="R102" s="47">
        <f t="shared" si="167"/>
        <v>0</v>
      </c>
      <c r="S102" s="47">
        <f t="shared" si="167"/>
        <v>4.17554028550133E-2</v>
      </c>
      <c r="T102" s="47">
        <f t="shared" ref="T102:BC102" si="168">SUM(T103:T116)</f>
        <v>5.9834858210664308</v>
      </c>
      <c r="U102" s="47">
        <f t="shared" si="168"/>
        <v>0</v>
      </c>
      <c r="V102" s="47">
        <f t="shared" ref="V102:X102" si="169">SUM(V103:V116)</f>
        <v>4.5618404899999998</v>
      </c>
      <c r="W102" s="47">
        <f t="shared" si="169"/>
        <v>1.38951694</v>
      </c>
      <c r="X102" s="47">
        <f t="shared" si="169"/>
        <v>3.2128391066431242E-2</v>
      </c>
      <c r="Y102" s="47">
        <f t="shared" si="168"/>
        <v>0</v>
      </c>
      <c r="Z102" s="47">
        <f t="shared" si="168"/>
        <v>0</v>
      </c>
      <c r="AA102" s="47">
        <f t="shared" si="168"/>
        <v>0</v>
      </c>
      <c r="AB102" s="47">
        <f t="shared" si="168"/>
        <v>0</v>
      </c>
      <c r="AC102" s="47">
        <f t="shared" si="168"/>
        <v>0</v>
      </c>
      <c r="AD102" s="47">
        <f t="shared" si="168"/>
        <v>0</v>
      </c>
      <c r="AE102" s="47">
        <f t="shared" si="168"/>
        <v>8.4244667599999996</v>
      </c>
      <c r="AF102" s="47">
        <f t="shared" si="168"/>
        <v>0</v>
      </c>
      <c r="AG102" s="47">
        <f t="shared" si="168"/>
        <v>8.2867177900000009</v>
      </c>
      <c r="AH102" s="47">
        <f t="shared" si="168"/>
        <v>1.527857E-2</v>
      </c>
      <c r="AI102" s="47">
        <f t="shared" si="168"/>
        <v>0.12247040000000001</v>
      </c>
      <c r="AJ102" s="47">
        <f t="shared" si="156"/>
        <v>5.0739560000000003E-2</v>
      </c>
      <c r="AK102" s="47">
        <f t="shared" si="168"/>
        <v>0</v>
      </c>
      <c r="AL102" s="47">
        <f t="shared" si="168"/>
        <v>0</v>
      </c>
      <c r="AM102" s="47">
        <f t="shared" si="168"/>
        <v>0</v>
      </c>
      <c r="AN102" s="47">
        <f t="shared" si="168"/>
        <v>5.0739560000000003E-2</v>
      </c>
      <c r="AO102" s="47">
        <f t="shared" si="157"/>
        <v>1.11977605</v>
      </c>
      <c r="AP102" s="47">
        <f t="shared" si="168"/>
        <v>0</v>
      </c>
      <c r="AQ102" s="47">
        <f t="shared" si="168"/>
        <v>1.08329187</v>
      </c>
      <c r="AR102" s="47">
        <f t="shared" si="168"/>
        <v>0</v>
      </c>
      <c r="AS102" s="47">
        <f t="shared" si="168"/>
        <v>3.6484180000000005E-2</v>
      </c>
      <c r="AT102" s="47">
        <f t="shared" si="158"/>
        <v>7.2539511500000016</v>
      </c>
      <c r="AU102" s="47">
        <f t="shared" si="168"/>
        <v>0</v>
      </c>
      <c r="AV102" s="47">
        <f t="shared" si="168"/>
        <v>7.2034259200000008</v>
      </c>
      <c r="AW102" s="47">
        <f t="shared" si="168"/>
        <v>1.527857E-2</v>
      </c>
      <c r="AX102" s="47">
        <f t="shared" si="168"/>
        <v>3.5246659999999999E-2</v>
      </c>
      <c r="AY102" s="47">
        <f t="shared" si="168"/>
        <v>0</v>
      </c>
      <c r="AZ102" s="47">
        <f t="shared" si="168"/>
        <v>0</v>
      </c>
      <c r="BA102" s="47">
        <f t="shared" si="168"/>
        <v>0</v>
      </c>
      <c r="BB102" s="47">
        <f t="shared" si="168"/>
        <v>0</v>
      </c>
      <c r="BC102" s="47">
        <f t="shared" si="168"/>
        <v>0</v>
      </c>
      <c r="BD102" s="18"/>
      <c r="BF102" s="2"/>
    </row>
    <row r="103" spans="1:58" ht="31.5" x14ac:dyDescent="0.25">
      <c r="A103" s="44" t="s">
        <v>190</v>
      </c>
      <c r="B103" s="65" t="s">
        <v>191</v>
      </c>
      <c r="C103" s="44" t="s">
        <v>143</v>
      </c>
      <c r="D103" s="61">
        <v>0</v>
      </c>
      <c r="E103" s="61">
        <f t="shared" si="154"/>
        <v>0.8406763599999999</v>
      </c>
      <c r="F103" s="61">
        <f t="shared" ref="F103:F116" si="170">K103+P103+U103+Z103</f>
        <v>0</v>
      </c>
      <c r="G103" s="61">
        <f t="shared" ref="G103:G116" si="171">L103+Q103+V103+AA103</f>
        <v>0.8406763599999999</v>
      </c>
      <c r="H103" s="61">
        <f t="shared" ref="H103:H116" si="172">M103+R103+W103+AB103</f>
        <v>0</v>
      </c>
      <c r="I103" s="61">
        <f t="shared" ref="I103:I116" si="173">N103+S103+X103+AC103</f>
        <v>0</v>
      </c>
      <c r="J103" s="61">
        <f t="shared" si="155"/>
        <v>0</v>
      </c>
      <c r="K103" s="61">
        <v>0</v>
      </c>
      <c r="L103" s="61">
        <v>0</v>
      </c>
      <c r="M103" s="61">
        <v>0</v>
      </c>
      <c r="N103" s="64">
        <v>0</v>
      </c>
      <c r="O103" s="61">
        <f t="shared" ref="O103:O116" si="174">SUM(P103:S103)</f>
        <v>0.8406763599999999</v>
      </c>
      <c r="P103" s="61">
        <v>0</v>
      </c>
      <c r="Q103" s="61">
        <v>0.8406763599999999</v>
      </c>
      <c r="R103" s="61">
        <v>0</v>
      </c>
      <c r="S103" s="61">
        <v>0</v>
      </c>
      <c r="T103" s="61">
        <f t="shared" ref="T103:T116" si="175">SUM(U103:X103)</f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f t="shared" si="164"/>
        <v>0</v>
      </c>
      <c r="Z103" s="61">
        <v>0</v>
      </c>
      <c r="AA103" s="61">
        <v>0</v>
      </c>
      <c r="AB103" s="61">
        <v>0</v>
      </c>
      <c r="AC103" s="61">
        <v>0</v>
      </c>
      <c r="AD103" s="61">
        <v>0</v>
      </c>
      <c r="AE103" s="61">
        <f t="shared" ref="AE103:AE116" si="176">AJ103+AO103+AT103+AY103</f>
        <v>4.3665991200000001</v>
      </c>
      <c r="AF103" s="61">
        <f t="shared" ref="AF103:AF116" si="177">AK103+AP103+AU103+AZ103</f>
        <v>0</v>
      </c>
      <c r="AG103" s="61">
        <f t="shared" ref="AG103:AG116" si="178">AL103+AQ103+AV103+BA103</f>
        <v>4.3665991200000001</v>
      </c>
      <c r="AH103" s="61">
        <f t="shared" ref="AH103:AH116" si="179">AM103+AR103+AW103+BB103</f>
        <v>0</v>
      </c>
      <c r="AI103" s="61">
        <f t="shared" ref="AI103:AI116" si="180">AN103+AS103+AX103+BC103</f>
        <v>0</v>
      </c>
      <c r="AJ103" s="61">
        <f t="shared" si="156"/>
        <v>0</v>
      </c>
      <c r="AK103" s="61">
        <v>0</v>
      </c>
      <c r="AL103" s="61">
        <v>0</v>
      </c>
      <c r="AM103" s="61">
        <v>0</v>
      </c>
      <c r="AN103" s="61">
        <v>0</v>
      </c>
      <c r="AO103" s="61">
        <f t="shared" si="157"/>
        <v>0</v>
      </c>
      <c r="AP103" s="61">
        <v>0</v>
      </c>
      <c r="AQ103" s="61">
        <v>0</v>
      </c>
      <c r="AR103" s="61">
        <v>0</v>
      </c>
      <c r="AS103" s="61">
        <v>0</v>
      </c>
      <c r="AT103" s="61">
        <f t="shared" si="158"/>
        <v>4.3665991200000001</v>
      </c>
      <c r="AU103" s="61">
        <v>0</v>
      </c>
      <c r="AV103" s="61">
        <v>4.3665991200000001</v>
      </c>
      <c r="AW103" s="61">
        <v>0</v>
      </c>
      <c r="AX103" s="61">
        <v>0</v>
      </c>
      <c r="AY103" s="61">
        <f t="shared" ref="AY103:AY116" si="181">SUM(AZ103:BC103)</f>
        <v>0</v>
      </c>
      <c r="AZ103" s="61">
        <v>0</v>
      </c>
      <c r="BA103" s="61">
        <v>0</v>
      </c>
      <c r="BB103" s="61">
        <v>0</v>
      </c>
      <c r="BC103" s="61">
        <v>0</v>
      </c>
      <c r="BD103" s="18"/>
      <c r="BE103" s="24"/>
      <c r="BF103" s="2"/>
    </row>
    <row r="104" spans="1:58" ht="63" x14ac:dyDescent="0.25">
      <c r="A104" s="44" t="s">
        <v>190</v>
      </c>
      <c r="B104" s="65" t="s">
        <v>206</v>
      </c>
      <c r="C104" s="44" t="s">
        <v>143</v>
      </c>
      <c r="D104" s="61">
        <v>0</v>
      </c>
      <c r="E104" s="61">
        <f t="shared" si="154"/>
        <v>5.0943456899999999</v>
      </c>
      <c r="F104" s="61">
        <f t="shared" si="170"/>
        <v>0</v>
      </c>
      <c r="G104" s="61">
        <f t="shared" si="171"/>
        <v>5.0943456899999999</v>
      </c>
      <c r="H104" s="61">
        <f t="shared" si="172"/>
        <v>0</v>
      </c>
      <c r="I104" s="61">
        <f t="shared" si="173"/>
        <v>0</v>
      </c>
      <c r="J104" s="61">
        <f t="shared" si="155"/>
        <v>1.6981152400000001</v>
      </c>
      <c r="K104" s="61">
        <v>0</v>
      </c>
      <c r="L104" s="61">
        <v>1.6981152400000001</v>
      </c>
      <c r="M104" s="61">
        <v>0</v>
      </c>
      <c r="N104" s="64">
        <v>0</v>
      </c>
      <c r="O104" s="61">
        <f t="shared" si="174"/>
        <v>2.5471728300000001</v>
      </c>
      <c r="P104" s="61">
        <v>0</v>
      </c>
      <c r="Q104" s="61">
        <v>2.5471728300000001</v>
      </c>
      <c r="R104" s="61">
        <v>0</v>
      </c>
      <c r="S104" s="61">
        <v>0</v>
      </c>
      <c r="T104" s="61">
        <f t="shared" si="175"/>
        <v>0.84905762000000007</v>
      </c>
      <c r="U104" s="61">
        <v>0</v>
      </c>
      <c r="V104" s="61">
        <v>0.84905762000000007</v>
      </c>
      <c r="W104" s="61">
        <v>0</v>
      </c>
      <c r="X104" s="61">
        <v>0</v>
      </c>
      <c r="Y104" s="61">
        <f t="shared" si="164"/>
        <v>0</v>
      </c>
      <c r="Z104" s="61">
        <v>0</v>
      </c>
      <c r="AA104" s="61">
        <v>0</v>
      </c>
      <c r="AB104" s="61">
        <v>0</v>
      </c>
      <c r="AC104" s="61">
        <v>0</v>
      </c>
      <c r="AD104" s="61">
        <v>0</v>
      </c>
      <c r="AE104" s="61">
        <f t="shared" si="176"/>
        <v>0</v>
      </c>
      <c r="AF104" s="61">
        <f t="shared" si="177"/>
        <v>0</v>
      </c>
      <c r="AG104" s="61">
        <f t="shared" si="178"/>
        <v>0</v>
      </c>
      <c r="AH104" s="61">
        <f t="shared" si="179"/>
        <v>0</v>
      </c>
      <c r="AI104" s="61">
        <f t="shared" si="180"/>
        <v>0</v>
      </c>
      <c r="AJ104" s="61">
        <f t="shared" si="156"/>
        <v>0</v>
      </c>
      <c r="AK104" s="61">
        <v>0</v>
      </c>
      <c r="AL104" s="61">
        <v>0</v>
      </c>
      <c r="AM104" s="61">
        <v>0</v>
      </c>
      <c r="AN104" s="61">
        <v>0</v>
      </c>
      <c r="AO104" s="61">
        <f t="shared" si="157"/>
        <v>0</v>
      </c>
      <c r="AP104" s="61">
        <v>0</v>
      </c>
      <c r="AQ104" s="61"/>
      <c r="AR104" s="61">
        <v>0</v>
      </c>
      <c r="AS104" s="61">
        <v>0</v>
      </c>
      <c r="AT104" s="61">
        <f t="shared" si="158"/>
        <v>0</v>
      </c>
      <c r="AU104" s="61">
        <v>0</v>
      </c>
      <c r="AV104" s="61">
        <v>0</v>
      </c>
      <c r="AW104" s="61">
        <v>0</v>
      </c>
      <c r="AX104" s="61">
        <v>0</v>
      </c>
      <c r="AY104" s="61">
        <f t="shared" si="181"/>
        <v>0</v>
      </c>
      <c r="AZ104" s="61">
        <v>0</v>
      </c>
      <c r="BA104" s="61">
        <v>0</v>
      </c>
      <c r="BB104" s="61">
        <v>0</v>
      </c>
      <c r="BC104" s="61">
        <v>0</v>
      </c>
      <c r="BD104" s="18"/>
      <c r="BE104" s="24"/>
      <c r="BF104" s="2"/>
    </row>
    <row r="105" spans="1:58" ht="31.5" x14ac:dyDescent="0.25">
      <c r="A105" s="44" t="s">
        <v>190</v>
      </c>
      <c r="B105" s="65" t="s">
        <v>207</v>
      </c>
      <c r="C105" s="44" t="s">
        <v>143</v>
      </c>
      <c r="D105" s="61">
        <v>0</v>
      </c>
      <c r="E105" s="61">
        <f t="shared" si="154"/>
        <v>3.0165727799999997</v>
      </c>
      <c r="F105" s="61">
        <f t="shared" si="170"/>
        <v>0</v>
      </c>
      <c r="G105" s="61">
        <f t="shared" si="171"/>
        <v>3.0165727799999997</v>
      </c>
      <c r="H105" s="61">
        <f t="shared" si="172"/>
        <v>0</v>
      </c>
      <c r="I105" s="61">
        <f t="shared" si="173"/>
        <v>0</v>
      </c>
      <c r="J105" s="61">
        <f t="shared" si="155"/>
        <v>0</v>
      </c>
      <c r="K105" s="61">
        <v>0</v>
      </c>
      <c r="L105" s="61">
        <v>0</v>
      </c>
      <c r="M105" s="61">
        <v>0</v>
      </c>
      <c r="N105" s="64">
        <v>0</v>
      </c>
      <c r="O105" s="61">
        <f t="shared" si="174"/>
        <v>1.7166225400000001</v>
      </c>
      <c r="P105" s="61">
        <v>0</v>
      </c>
      <c r="Q105" s="61">
        <v>1.7166225400000001</v>
      </c>
      <c r="R105" s="61">
        <v>0</v>
      </c>
      <c r="S105" s="61">
        <v>0</v>
      </c>
      <c r="T105" s="61">
        <f t="shared" si="175"/>
        <v>1.2999502399999998</v>
      </c>
      <c r="U105" s="61">
        <v>0</v>
      </c>
      <c r="V105" s="61">
        <v>1.2999502399999998</v>
      </c>
      <c r="W105" s="61">
        <v>0</v>
      </c>
      <c r="X105" s="61">
        <v>0</v>
      </c>
      <c r="Y105" s="61">
        <f t="shared" ref="Y105:Y108" si="182">SUM(Z105:AC105)</f>
        <v>0</v>
      </c>
      <c r="Z105" s="61">
        <v>0</v>
      </c>
      <c r="AA105" s="61">
        <v>0</v>
      </c>
      <c r="AB105" s="61">
        <v>0</v>
      </c>
      <c r="AC105" s="61">
        <v>0</v>
      </c>
      <c r="AD105" s="61">
        <v>0</v>
      </c>
      <c r="AE105" s="61">
        <f t="shared" si="176"/>
        <v>1.08329187</v>
      </c>
      <c r="AF105" s="61">
        <f t="shared" si="177"/>
        <v>0</v>
      </c>
      <c r="AG105" s="61">
        <f t="shared" si="178"/>
        <v>1.08329187</v>
      </c>
      <c r="AH105" s="61">
        <f t="shared" si="179"/>
        <v>0</v>
      </c>
      <c r="AI105" s="61">
        <f t="shared" si="180"/>
        <v>0</v>
      </c>
      <c r="AJ105" s="61">
        <f t="shared" si="156"/>
        <v>0</v>
      </c>
      <c r="AK105" s="61">
        <v>0</v>
      </c>
      <c r="AL105" s="61">
        <v>0</v>
      </c>
      <c r="AM105" s="61">
        <v>0</v>
      </c>
      <c r="AN105" s="61">
        <v>0</v>
      </c>
      <c r="AO105" s="61">
        <f t="shared" si="157"/>
        <v>1.08329187</v>
      </c>
      <c r="AP105" s="61">
        <v>0</v>
      </c>
      <c r="AQ105" s="61">
        <v>1.08329187</v>
      </c>
      <c r="AR105" s="61">
        <v>0</v>
      </c>
      <c r="AS105" s="61">
        <v>0</v>
      </c>
      <c r="AT105" s="61">
        <f t="shared" si="158"/>
        <v>0</v>
      </c>
      <c r="AU105" s="61">
        <v>0</v>
      </c>
      <c r="AV105" s="61">
        <v>0</v>
      </c>
      <c r="AW105" s="61">
        <v>0</v>
      </c>
      <c r="AX105" s="61">
        <v>0</v>
      </c>
      <c r="AY105" s="61">
        <f t="shared" si="181"/>
        <v>0</v>
      </c>
      <c r="AZ105" s="61">
        <v>0</v>
      </c>
      <c r="BA105" s="61">
        <v>0</v>
      </c>
      <c r="BB105" s="61">
        <v>0</v>
      </c>
      <c r="BC105" s="61">
        <v>0</v>
      </c>
      <c r="BD105" s="18"/>
      <c r="BE105" s="24"/>
      <c r="BF105" s="2"/>
    </row>
    <row r="106" spans="1:58" ht="31.5" x14ac:dyDescent="0.25">
      <c r="A106" s="44" t="s">
        <v>190</v>
      </c>
      <c r="B106" s="65" t="s">
        <v>208</v>
      </c>
      <c r="C106" s="44" t="s">
        <v>143</v>
      </c>
      <c r="D106" s="61">
        <v>0</v>
      </c>
      <c r="E106" s="61">
        <f t="shared" si="154"/>
        <v>1.0576609699999999</v>
      </c>
      <c r="F106" s="61">
        <f t="shared" si="170"/>
        <v>0</v>
      </c>
      <c r="G106" s="61">
        <f t="shared" si="171"/>
        <v>1.0576609699999999</v>
      </c>
      <c r="H106" s="61">
        <f t="shared" si="172"/>
        <v>0</v>
      </c>
      <c r="I106" s="61">
        <f t="shared" si="173"/>
        <v>0</v>
      </c>
      <c r="J106" s="61">
        <f t="shared" si="155"/>
        <v>0</v>
      </c>
      <c r="K106" s="61">
        <v>0</v>
      </c>
      <c r="L106" s="61">
        <v>0</v>
      </c>
      <c r="M106" s="61">
        <v>0</v>
      </c>
      <c r="N106" s="64">
        <v>0</v>
      </c>
      <c r="O106" s="61">
        <f t="shared" si="174"/>
        <v>0.66571632999999997</v>
      </c>
      <c r="P106" s="61">
        <v>0</v>
      </c>
      <c r="Q106" s="61">
        <v>0.66571632999999997</v>
      </c>
      <c r="R106" s="61">
        <v>0</v>
      </c>
      <c r="S106" s="61">
        <v>0</v>
      </c>
      <c r="T106" s="61">
        <f t="shared" si="175"/>
        <v>0.39194464000000001</v>
      </c>
      <c r="U106" s="61">
        <v>0</v>
      </c>
      <c r="V106" s="61">
        <v>0.39194464000000001</v>
      </c>
      <c r="W106" s="61">
        <v>0</v>
      </c>
      <c r="X106" s="61">
        <v>0</v>
      </c>
      <c r="Y106" s="61">
        <f t="shared" si="182"/>
        <v>0</v>
      </c>
      <c r="Z106" s="61">
        <v>0</v>
      </c>
      <c r="AA106" s="61">
        <v>0</v>
      </c>
      <c r="AB106" s="61">
        <v>0</v>
      </c>
      <c r="AC106" s="61">
        <v>0</v>
      </c>
      <c r="AD106" s="61">
        <v>0</v>
      </c>
      <c r="AE106" s="61">
        <f t="shared" si="176"/>
        <v>0.53624379999999994</v>
      </c>
      <c r="AF106" s="61">
        <f t="shared" si="177"/>
        <v>0</v>
      </c>
      <c r="AG106" s="61">
        <f t="shared" si="178"/>
        <v>0.53624379999999994</v>
      </c>
      <c r="AH106" s="61">
        <f t="shared" si="179"/>
        <v>0</v>
      </c>
      <c r="AI106" s="61">
        <f t="shared" si="180"/>
        <v>0</v>
      </c>
      <c r="AJ106" s="61">
        <f t="shared" si="156"/>
        <v>0</v>
      </c>
      <c r="AK106" s="61">
        <v>0</v>
      </c>
      <c r="AL106" s="61">
        <v>0</v>
      </c>
      <c r="AM106" s="61">
        <v>0</v>
      </c>
      <c r="AN106" s="61">
        <v>0</v>
      </c>
      <c r="AO106" s="61">
        <f t="shared" si="157"/>
        <v>0</v>
      </c>
      <c r="AP106" s="61">
        <v>0</v>
      </c>
      <c r="AQ106" s="61">
        <v>0</v>
      </c>
      <c r="AR106" s="61">
        <v>0</v>
      </c>
      <c r="AS106" s="61">
        <v>0</v>
      </c>
      <c r="AT106" s="61">
        <f t="shared" si="158"/>
        <v>0.53624379999999994</v>
      </c>
      <c r="AU106" s="61">
        <v>0</v>
      </c>
      <c r="AV106" s="61">
        <v>0.53624379999999994</v>
      </c>
      <c r="AW106" s="61">
        <v>0</v>
      </c>
      <c r="AX106" s="61">
        <v>0</v>
      </c>
      <c r="AY106" s="61">
        <f t="shared" si="181"/>
        <v>0</v>
      </c>
      <c r="AZ106" s="61">
        <v>0</v>
      </c>
      <c r="BA106" s="61">
        <v>0</v>
      </c>
      <c r="BB106" s="61">
        <v>0</v>
      </c>
      <c r="BC106" s="61">
        <v>0</v>
      </c>
      <c r="BD106" s="18"/>
      <c r="BE106" s="24"/>
      <c r="BF106" s="2"/>
    </row>
    <row r="107" spans="1:58" ht="63" x14ac:dyDescent="0.25">
      <c r="A107" s="44" t="s">
        <v>190</v>
      </c>
      <c r="B107" s="65" t="s">
        <v>209</v>
      </c>
      <c r="C107" s="44" t="s">
        <v>143</v>
      </c>
      <c r="D107" s="61">
        <v>0</v>
      </c>
      <c r="E107" s="61">
        <f t="shared" si="154"/>
        <v>0</v>
      </c>
      <c r="F107" s="61">
        <f t="shared" si="170"/>
        <v>0</v>
      </c>
      <c r="G107" s="61">
        <f t="shared" si="171"/>
        <v>0</v>
      </c>
      <c r="H107" s="61">
        <f t="shared" si="172"/>
        <v>0</v>
      </c>
      <c r="I107" s="61">
        <f t="shared" si="173"/>
        <v>0</v>
      </c>
      <c r="J107" s="61">
        <f t="shared" si="155"/>
        <v>0</v>
      </c>
      <c r="K107" s="61">
        <v>0</v>
      </c>
      <c r="L107" s="61">
        <v>0</v>
      </c>
      <c r="M107" s="61">
        <v>0</v>
      </c>
      <c r="N107" s="64">
        <v>0</v>
      </c>
      <c r="O107" s="61">
        <f t="shared" si="174"/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f t="shared" si="175"/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f t="shared" si="182"/>
        <v>0</v>
      </c>
      <c r="Z107" s="61">
        <v>0</v>
      </c>
      <c r="AA107" s="61">
        <v>0</v>
      </c>
      <c r="AB107" s="61">
        <v>0</v>
      </c>
      <c r="AC107" s="61">
        <v>0</v>
      </c>
      <c r="AD107" s="61">
        <v>0</v>
      </c>
      <c r="AE107" s="61">
        <f t="shared" si="176"/>
        <v>0</v>
      </c>
      <c r="AF107" s="61">
        <f t="shared" si="177"/>
        <v>0</v>
      </c>
      <c r="AG107" s="61">
        <f t="shared" si="178"/>
        <v>0</v>
      </c>
      <c r="AH107" s="61">
        <f t="shared" si="179"/>
        <v>0</v>
      </c>
      <c r="AI107" s="61">
        <f t="shared" si="180"/>
        <v>0</v>
      </c>
      <c r="AJ107" s="61">
        <f t="shared" si="156"/>
        <v>0</v>
      </c>
      <c r="AK107" s="61">
        <v>0</v>
      </c>
      <c r="AL107" s="61">
        <v>0</v>
      </c>
      <c r="AM107" s="61">
        <v>0</v>
      </c>
      <c r="AN107" s="61">
        <v>0</v>
      </c>
      <c r="AO107" s="61">
        <f t="shared" si="157"/>
        <v>0</v>
      </c>
      <c r="AP107" s="61">
        <v>0</v>
      </c>
      <c r="AQ107" s="61">
        <v>0</v>
      </c>
      <c r="AR107" s="61">
        <v>0</v>
      </c>
      <c r="AS107" s="61">
        <v>0</v>
      </c>
      <c r="AT107" s="61">
        <f t="shared" si="158"/>
        <v>0</v>
      </c>
      <c r="AU107" s="61">
        <v>0</v>
      </c>
      <c r="AV107" s="61">
        <v>0</v>
      </c>
      <c r="AW107" s="61">
        <v>0</v>
      </c>
      <c r="AX107" s="61">
        <v>0</v>
      </c>
      <c r="AY107" s="61">
        <f t="shared" si="181"/>
        <v>0</v>
      </c>
      <c r="AZ107" s="61">
        <v>0</v>
      </c>
      <c r="BA107" s="61">
        <v>0</v>
      </c>
      <c r="BB107" s="61">
        <v>0</v>
      </c>
      <c r="BC107" s="61">
        <v>0</v>
      </c>
      <c r="BD107" s="18"/>
      <c r="BE107" s="24"/>
      <c r="BF107" s="2"/>
    </row>
    <row r="108" spans="1:58" ht="63" x14ac:dyDescent="0.25">
      <c r="A108" s="44" t="s">
        <v>190</v>
      </c>
      <c r="B108" s="65" t="s">
        <v>210</v>
      </c>
      <c r="C108" s="44" t="s">
        <v>143</v>
      </c>
      <c r="D108" s="61">
        <v>0</v>
      </c>
      <c r="E108" s="61">
        <f t="shared" si="154"/>
        <v>5.5340896800000001</v>
      </c>
      <c r="F108" s="61">
        <f t="shared" si="170"/>
        <v>0</v>
      </c>
      <c r="G108" s="61">
        <f t="shared" si="171"/>
        <v>5.5340896800000001</v>
      </c>
      <c r="H108" s="61">
        <f t="shared" si="172"/>
        <v>0</v>
      </c>
      <c r="I108" s="61">
        <f t="shared" si="173"/>
        <v>0</v>
      </c>
      <c r="J108" s="61">
        <f t="shared" si="155"/>
        <v>1.84469656</v>
      </c>
      <c r="K108" s="61">
        <v>0</v>
      </c>
      <c r="L108" s="61">
        <v>1.84469656</v>
      </c>
      <c r="M108" s="61">
        <v>0</v>
      </c>
      <c r="N108" s="64">
        <v>0</v>
      </c>
      <c r="O108" s="61">
        <f t="shared" si="174"/>
        <v>2.7670445600000004</v>
      </c>
      <c r="P108" s="61">
        <v>0</v>
      </c>
      <c r="Q108" s="61">
        <v>2.7670445600000004</v>
      </c>
      <c r="R108" s="61">
        <v>0</v>
      </c>
      <c r="S108" s="61">
        <v>0</v>
      </c>
      <c r="T108" s="61">
        <f t="shared" si="175"/>
        <v>0.92234855999999998</v>
      </c>
      <c r="U108" s="61">
        <v>0</v>
      </c>
      <c r="V108" s="61">
        <v>0.92234855999999998</v>
      </c>
      <c r="W108" s="61">
        <v>0</v>
      </c>
      <c r="X108" s="61">
        <v>0</v>
      </c>
      <c r="Y108" s="61">
        <f t="shared" si="182"/>
        <v>0</v>
      </c>
      <c r="Z108" s="61">
        <v>0</v>
      </c>
      <c r="AA108" s="61">
        <v>0</v>
      </c>
      <c r="AB108" s="61">
        <v>0</v>
      </c>
      <c r="AC108" s="61">
        <v>0</v>
      </c>
      <c r="AD108" s="61">
        <v>0</v>
      </c>
      <c r="AE108" s="61">
        <f t="shared" si="176"/>
        <v>0</v>
      </c>
      <c r="AF108" s="61">
        <f t="shared" si="177"/>
        <v>0</v>
      </c>
      <c r="AG108" s="61">
        <f t="shared" si="178"/>
        <v>0</v>
      </c>
      <c r="AH108" s="61">
        <f t="shared" si="179"/>
        <v>0</v>
      </c>
      <c r="AI108" s="61">
        <f t="shared" si="180"/>
        <v>0</v>
      </c>
      <c r="AJ108" s="61">
        <f t="shared" si="156"/>
        <v>0</v>
      </c>
      <c r="AK108" s="61">
        <v>0</v>
      </c>
      <c r="AL108" s="61">
        <v>0</v>
      </c>
      <c r="AM108" s="61">
        <v>0</v>
      </c>
      <c r="AN108" s="61">
        <v>0</v>
      </c>
      <c r="AO108" s="61">
        <f t="shared" si="157"/>
        <v>0</v>
      </c>
      <c r="AP108" s="61">
        <v>0</v>
      </c>
      <c r="AQ108" s="61">
        <v>0</v>
      </c>
      <c r="AR108" s="61">
        <v>0</v>
      </c>
      <c r="AS108" s="61">
        <v>0</v>
      </c>
      <c r="AT108" s="61">
        <f t="shared" si="158"/>
        <v>0</v>
      </c>
      <c r="AU108" s="61">
        <v>0</v>
      </c>
      <c r="AV108" s="61">
        <v>0</v>
      </c>
      <c r="AW108" s="61">
        <v>0</v>
      </c>
      <c r="AX108" s="61">
        <v>0</v>
      </c>
      <c r="AY108" s="61">
        <f t="shared" si="181"/>
        <v>0</v>
      </c>
      <c r="AZ108" s="61">
        <v>0</v>
      </c>
      <c r="BA108" s="61">
        <v>0</v>
      </c>
      <c r="BB108" s="61">
        <v>0</v>
      </c>
      <c r="BC108" s="61">
        <v>0</v>
      </c>
      <c r="BD108" s="18"/>
      <c r="BE108" s="24"/>
      <c r="BF108" s="2"/>
    </row>
    <row r="109" spans="1:58" ht="63" x14ac:dyDescent="0.25">
      <c r="A109" s="44" t="s">
        <v>190</v>
      </c>
      <c r="B109" s="65" t="s">
        <v>211</v>
      </c>
      <c r="C109" s="44" t="s">
        <v>143</v>
      </c>
      <c r="D109" s="61">
        <v>0</v>
      </c>
      <c r="E109" s="61">
        <f t="shared" si="154"/>
        <v>5.5340896800000001</v>
      </c>
      <c r="F109" s="61">
        <f t="shared" si="170"/>
        <v>0</v>
      </c>
      <c r="G109" s="61">
        <f t="shared" si="171"/>
        <v>5.5340896800000001</v>
      </c>
      <c r="H109" s="61">
        <f t="shared" si="172"/>
        <v>0</v>
      </c>
      <c r="I109" s="61">
        <f t="shared" si="173"/>
        <v>0</v>
      </c>
      <c r="J109" s="61">
        <f t="shared" si="155"/>
        <v>1.84469656</v>
      </c>
      <c r="K109" s="61">
        <v>0</v>
      </c>
      <c r="L109" s="61">
        <v>1.84469656</v>
      </c>
      <c r="M109" s="61">
        <v>0</v>
      </c>
      <c r="N109" s="64">
        <v>0</v>
      </c>
      <c r="O109" s="61">
        <f t="shared" si="174"/>
        <v>2.7670445600000004</v>
      </c>
      <c r="P109" s="61">
        <v>0</v>
      </c>
      <c r="Q109" s="61">
        <v>2.7670445600000004</v>
      </c>
      <c r="R109" s="61">
        <v>0</v>
      </c>
      <c r="S109" s="61">
        <v>0</v>
      </c>
      <c r="T109" s="61">
        <f t="shared" si="175"/>
        <v>0.92234855999999998</v>
      </c>
      <c r="U109" s="61">
        <v>0</v>
      </c>
      <c r="V109" s="61">
        <v>0.92234855999999998</v>
      </c>
      <c r="W109" s="61">
        <v>0</v>
      </c>
      <c r="X109" s="61">
        <v>0</v>
      </c>
      <c r="Y109" s="61">
        <f t="shared" si="164"/>
        <v>0</v>
      </c>
      <c r="Z109" s="61">
        <v>0</v>
      </c>
      <c r="AA109" s="61">
        <v>0</v>
      </c>
      <c r="AB109" s="61">
        <v>0</v>
      </c>
      <c r="AC109" s="61">
        <v>0</v>
      </c>
      <c r="AD109" s="61">
        <v>0</v>
      </c>
      <c r="AE109" s="61">
        <f t="shared" si="176"/>
        <v>0</v>
      </c>
      <c r="AF109" s="61">
        <f t="shared" si="177"/>
        <v>0</v>
      </c>
      <c r="AG109" s="61">
        <f t="shared" si="178"/>
        <v>0</v>
      </c>
      <c r="AH109" s="61">
        <f t="shared" si="179"/>
        <v>0</v>
      </c>
      <c r="AI109" s="61">
        <f t="shared" si="180"/>
        <v>0</v>
      </c>
      <c r="AJ109" s="61">
        <f t="shared" si="156"/>
        <v>0</v>
      </c>
      <c r="AK109" s="61">
        <v>0</v>
      </c>
      <c r="AL109" s="61">
        <v>0</v>
      </c>
      <c r="AM109" s="61">
        <v>0</v>
      </c>
      <c r="AN109" s="61">
        <v>0</v>
      </c>
      <c r="AO109" s="61">
        <f t="shared" si="157"/>
        <v>0</v>
      </c>
      <c r="AP109" s="61">
        <v>0</v>
      </c>
      <c r="AQ109" s="61">
        <v>0</v>
      </c>
      <c r="AR109" s="61">
        <v>0</v>
      </c>
      <c r="AS109" s="61">
        <v>0</v>
      </c>
      <c r="AT109" s="61">
        <f t="shared" si="158"/>
        <v>0</v>
      </c>
      <c r="AU109" s="61">
        <v>0</v>
      </c>
      <c r="AV109" s="61">
        <v>0</v>
      </c>
      <c r="AW109" s="61">
        <v>0</v>
      </c>
      <c r="AX109" s="61">
        <v>0</v>
      </c>
      <c r="AY109" s="61">
        <f t="shared" si="181"/>
        <v>0</v>
      </c>
      <c r="AZ109" s="61">
        <v>0</v>
      </c>
      <c r="BA109" s="61">
        <v>0</v>
      </c>
      <c r="BB109" s="61">
        <v>0</v>
      </c>
      <c r="BC109" s="61">
        <v>0</v>
      </c>
      <c r="BD109" s="18"/>
      <c r="BE109" s="24"/>
      <c r="BF109" s="2"/>
    </row>
    <row r="110" spans="1:58" ht="31.5" x14ac:dyDescent="0.25">
      <c r="A110" s="44" t="s">
        <v>190</v>
      </c>
      <c r="B110" s="65" t="s">
        <v>212</v>
      </c>
      <c r="C110" s="44" t="s">
        <v>143</v>
      </c>
      <c r="D110" s="61">
        <v>0</v>
      </c>
      <c r="E110" s="61">
        <f t="shared" si="154"/>
        <v>0</v>
      </c>
      <c r="F110" s="61">
        <f t="shared" si="170"/>
        <v>0</v>
      </c>
      <c r="G110" s="61">
        <f t="shared" si="171"/>
        <v>0</v>
      </c>
      <c r="H110" s="61">
        <f t="shared" si="172"/>
        <v>0</v>
      </c>
      <c r="I110" s="61">
        <f t="shared" si="173"/>
        <v>0</v>
      </c>
      <c r="J110" s="61">
        <f t="shared" si="155"/>
        <v>0</v>
      </c>
      <c r="K110" s="61">
        <v>0</v>
      </c>
      <c r="L110" s="61">
        <v>0</v>
      </c>
      <c r="M110" s="61">
        <v>0</v>
      </c>
      <c r="N110" s="64">
        <v>0</v>
      </c>
      <c r="O110" s="61">
        <f t="shared" si="174"/>
        <v>0</v>
      </c>
      <c r="P110" s="61">
        <v>0</v>
      </c>
      <c r="Q110" s="61">
        <v>0</v>
      </c>
      <c r="R110" s="61">
        <v>0</v>
      </c>
      <c r="S110" s="61">
        <v>0</v>
      </c>
      <c r="T110" s="61">
        <f t="shared" si="175"/>
        <v>0</v>
      </c>
      <c r="U110" s="61">
        <v>0</v>
      </c>
      <c r="V110" s="61">
        <v>0</v>
      </c>
      <c r="W110" s="61">
        <v>0</v>
      </c>
      <c r="X110" s="61">
        <v>0</v>
      </c>
      <c r="Y110" s="61">
        <f t="shared" si="164"/>
        <v>0</v>
      </c>
      <c r="Z110" s="61">
        <v>0</v>
      </c>
      <c r="AA110" s="61">
        <v>0</v>
      </c>
      <c r="AB110" s="61">
        <v>0</v>
      </c>
      <c r="AC110" s="61">
        <v>0</v>
      </c>
      <c r="AD110" s="61">
        <v>0</v>
      </c>
      <c r="AE110" s="61">
        <f t="shared" si="176"/>
        <v>0</v>
      </c>
      <c r="AF110" s="61">
        <f t="shared" si="177"/>
        <v>0</v>
      </c>
      <c r="AG110" s="61">
        <f t="shared" si="178"/>
        <v>0</v>
      </c>
      <c r="AH110" s="61">
        <f t="shared" si="179"/>
        <v>0</v>
      </c>
      <c r="AI110" s="61">
        <f t="shared" si="180"/>
        <v>0</v>
      </c>
      <c r="AJ110" s="61">
        <f t="shared" si="156"/>
        <v>0</v>
      </c>
      <c r="AK110" s="61">
        <v>0</v>
      </c>
      <c r="AL110" s="61">
        <v>0</v>
      </c>
      <c r="AM110" s="61">
        <v>0</v>
      </c>
      <c r="AN110" s="61">
        <v>0</v>
      </c>
      <c r="AO110" s="61">
        <f t="shared" si="157"/>
        <v>0</v>
      </c>
      <c r="AP110" s="61">
        <v>0</v>
      </c>
      <c r="AQ110" s="61">
        <v>0</v>
      </c>
      <c r="AR110" s="61">
        <v>0</v>
      </c>
      <c r="AS110" s="61">
        <v>0</v>
      </c>
      <c r="AT110" s="61">
        <f t="shared" si="158"/>
        <v>0</v>
      </c>
      <c r="AU110" s="61">
        <v>0</v>
      </c>
      <c r="AV110" s="61">
        <v>0</v>
      </c>
      <c r="AW110" s="61">
        <v>0</v>
      </c>
      <c r="AX110" s="61">
        <v>0</v>
      </c>
      <c r="AY110" s="61">
        <f t="shared" si="181"/>
        <v>0</v>
      </c>
      <c r="AZ110" s="61">
        <v>0</v>
      </c>
      <c r="BA110" s="61">
        <v>0</v>
      </c>
      <c r="BB110" s="61">
        <v>0</v>
      </c>
      <c r="BC110" s="61">
        <v>0</v>
      </c>
      <c r="BD110" s="18"/>
      <c r="BE110" s="24"/>
      <c r="BF110" s="2"/>
    </row>
    <row r="111" spans="1:58" ht="63" x14ac:dyDescent="0.25">
      <c r="A111" s="44" t="s">
        <v>190</v>
      </c>
      <c r="B111" s="65" t="s">
        <v>213</v>
      </c>
      <c r="C111" s="44" t="s">
        <v>143</v>
      </c>
      <c r="D111" s="61">
        <v>0</v>
      </c>
      <c r="E111" s="61">
        <f t="shared" si="154"/>
        <v>0</v>
      </c>
      <c r="F111" s="61">
        <f t="shared" si="170"/>
        <v>0</v>
      </c>
      <c r="G111" s="61">
        <f t="shared" si="171"/>
        <v>0</v>
      </c>
      <c r="H111" s="61">
        <f t="shared" si="172"/>
        <v>0</v>
      </c>
      <c r="I111" s="61">
        <f t="shared" si="173"/>
        <v>0</v>
      </c>
      <c r="J111" s="61">
        <f t="shared" si="155"/>
        <v>0</v>
      </c>
      <c r="K111" s="61">
        <v>0</v>
      </c>
      <c r="L111" s="61">
        <v>0</v>
      </c>
      <c r="M111" s="61">
        <v>0</v>
      </c>
      <c r="N111" s="64">
        <v>0</v>
      </c>
      <c r="O111" s="61">
        <f t="shared" si="174"/>
        <v>0</v>
      </c>
      <c r="P111" s="61">
        <v>0</v>
      </c>
      <c r="Q111" s="61">
        <v>0</v>
      </c>
      <c r="R111" s="61">
        <v>0</v>
      </c>
      <c r="S111" s="61">
        <v>0</v>
      </c>
      <c r="T111" s="61">
        <f t="shared" si="175"/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f t="shared" si="164"/>
        <v>0</v>
      </c>
      <c r="Z111" s="61">
        <v>0</v>
      </c>
      <c r="AA111" s="61">
        <v>0</v>
      </c>
      <c r="AB111" s="61">
        <v>0</v>
      </c>
      <c r="AC111" s="61">
        <v>0</v>
      </c>
      <c r="AD111" s="61">
        <v>0</v>
      </c>
      <c r="AE111" s="61">
        <f t="shared" si="176"/>
        <v>0</v>
      </c>
      <c r="AF111" s="61">
        <f t="shared" si="177"/>
        <v>0</v>
      </c>
      <c r="AG111" s="61">
        <f t="shared" si="178"/>
        <v>0</v>
      </c>
      <c r="AH111" s="61">
        <f t="shared" si="179"/>
        <v>0</v>
      </c>
      <c r="AI111" s="61">
        <f t="shared" si="180"/>
        <v>0</v>
      </c>
      <c r="AJ111" s="61">
        <f t="shared" si="156"/>
        <v>0</v>
      </c>
      <c r="AK111" s="61">
        <v>0</v>
      </c>
      <c r="AL111" s="61">
        <v>0</v>
      </c>
      <c r="AM111" s="61">
        <v>0</v>
      </c>
      <c r="AN111" s="61">
        <v>0</v>
      </c>
      <c r="AO111" s="61">
        <f t="shared" si="157"/>
        <v>0</v>
      </c>
      <c r="AP111" s="61">
        <v>0</v>
      </c>
      <c r="AQ111" s="61">
        <v>0</v>
      </c>
      <c r="AR111" s="61">
        <v>0</v>
      </c>
      <c r="AS111" s="61">
        <v>0</v>
      </c>
      <c r="AT111" s="61">
        <f t="shared" si="158"/>
        <v>0</v>
      </c>
      <c r="AU111" s="61">
        <v>0</v>
      </c>
      <c r="AV111" s="61">
        <v>0</v>
      </c>
      <c r="AW111" s="61">
        <v>0</v>
      </c>
      <c r="AX111" s="61">
        <v>0</v>
      </c>
      <c r="AY111" s="61">
        <f t="shared" si="181"/>
        <v>0</v>
      </c>
      <c r="AZ111" s="61">
        <v>0</v>
      </c>
      <c r="BA111" s="61">
        <v>0</v>
      </c>
      <c r="BB111" s="61">
        <v>0</v>
      </c>
      <c r="BC111" s="61">
        <v>0</v>
      </c>
      <c r="BD111" s="18"/>
      <c r="BE111" s="24"/>
      <c r="BF111" s="2"/>
    </row>
    <row r="112" spans="1:58" ht="31.5" x14ac:dyDescent="0.25">
      <c r="A112" s="44" t="s">
        <v>190</v>
      </c>
      <c r="B112" s="65" t="s">
        <v>192</v>
      </c>
      <c r="C112" s="44" t="s">
        <v>143</v>
      </c>
      <c r="D112" s="61">
        <v>0</v>
      </c>
      <c r="E112" s="61">
        <f t="shared" si="154"/>
        <v>1.38951694</v>
      </c>
      <c r="F112" s="61">
        <f t="shared" si="170"/>
        <v>0</v>
      </c>
      <c r="G112" s="61">
        <f t="shared" si="171"/>
        <v>0</v>
      </c>
      <c r="H112" s="61">
        <f t="shared" si="172"/>
        <v>1.38951694</v>
      </c>
      <c r="I112" s="61">
        <f t="shared" si="173"/>
        <v>0</v>
      </c>
      <c r="J112" s="61">
        <f t="shared" si="155"/>
        <v>0</v>
      </c>
      <c r="K112" s="61">
        <v>0</v>
      </c>
      <c r="L112" s="61">
        <v>0</v>
      </c>
      <c r="M112" s="61">
        <v>0</v>
      </c>
      <c r="N112" s="64">
        <v>0</v>
      </c>
      <c r="O112" s="61">
        <f t="shared" si="174"/>
        <v>0</v>
      </c>
      <c r="P112" s="61">
        <v>0</v>
      </c>
      <c r="Q112" s="61">
        <v>0</v>
      </c>
      <c r="R112" s="61">
        <v>0</v>
      </c>
      <c r="S112" s="61">
        <v>0</v>
      </c>
      <c r="T112" s="61">
        <f t="shared" si="175"/>
        <v>1.38951694</v>
      </c>
      <c r="U112" s="61">
        <v>0</v>
      </c>
      <c r="V112" s="61">
        <v>0</v>
      </c>
      <c r="W112" s="61">
        <v>1.38951694</v>
      </c>
      <c r="X112" s="61">
        <v>0</v>
      </c>
      <c r="Y112" s="61">
        <f t="shared" si="164"/>
        <v>0</v>
      </c>
      <c r="Z112" s="61">
        <v>0</v>
      </c>
      <c r="AA112" s="61">
        <v>0</v>
      </c>
      <c r="AB112" s="61">
        <v>0</v>
      </c>
      <c r="AC112" s="61">
        <v>0</v>
      </c>
      <c r="AD112" s="61">
        <v>0</v>
      </c>
      <c r="AE112" s="61">
        <f t="shared" si="176"/>
        <v>2.31586157</v>
      </c>
      <c r="AF112" s="61">
        <f t="shared" si="177"/>
        <v>0</v>
      </c>
      <c r="AG112" s="61">
        <f t="shared" si="178"/>
        <v>2.300583</v>
      </c>
      <c r="AH112" s="61">
        <f t="shared" si="179"/>
        <v>1.527857E-2</v>
      </c>
      <c r="AI112" s="61">
        <f t="shared" si="180"/>
        <v>0</v>
      </c>
      <c r="AJ112" s="61">
        <f t="shared" si="156"/>
        <v>0</v>
      </c>
      <c r="AK112" s="61">
        <v>0</v>
      </c>
      <c r="AL112" s="61">
        <v>0</v>
      </c>
      <c r="AM112" s="61">
        <v>0</v>
      </c>
      <c r="AN112" s="61">
        <v>0</v>
      </c>
      <c r="AO112" s="61">
        <f t="shared" si="157"/>
        <v>0</v>
      </c>
      <c r="AP112" s="61">
        <v>0</v>
      </c>
      <c r="AQ112" s="61">
        <v>0</v>
      </c>
      <c r="AR112" s="61">
        <v>0</v>
      </c>
      <c r="AS112" s="61">
        <v>0</v>
      </c>
      <c r="AT112" s="61">
        <f t="shared" si="158"/>
        <v>2.31586157</v>
      </c>
      <c r="AU112" s="61">
        <v>0</v>
      </c>
      <c r="AV112" s="61">
        <v>2.300583</v>
      </c>
      <c r="AW112" s="61">
        <v>1.527857E-2</v>
      </c>
      <c r="AX112" s="61">
        <v>0</v>
      </c>
      <c r="AY112" s="61">
        <f t="shared" si="181"/>
        <v>0</v>
      </c>
      <c r="AZ112" s="61">
        <v>0</v>
      </c>
      <c r="BA112" s="61">
        <v>0</v>
      </c>
      <c r="BB112" s="61">
        <v>0</v>
      </c>
      <c r="BC112" s="61">
        <v>0</v>
      </c>
      <c r="BD112" s="18"/>
      <c r="BE112" s="24"/>
      <c r="BF112" s="2"/>
    </row>
    <row r="113" spans="1:58" ht="31.5" x14ac:dyDescent="0.25">
      <c r="A113" s="44" t="s">
        <v>190</v>
      </c>
      <c r="B113" s="65" t="s">
        <v>193</v>
      </c>
      <c r="C113" s="44" t="s">
        <v>143</v>
      </c>
      <c r="D113" s="61">
        <v>0</v>
      </c>
      <c r="E113" s="61">
        <f t="shared" si="154"/>
        <v>0.12519820076618215</v>
      </c>
      <c r="F113" s="61">
        <f t="shared" si="170"/>
        <v>0</v>
      </c>
      <c r="G113" s="61">
        <f t="shared" si="171"/>
        <v>0</v>
      </c>
      <c r="H113" s="61">
        <f t="shared" si="172"/>
        <v>0</v>
      </c>
      <c r="I113" s="61">
        <f t="shared" si="173"/>
        <v>0.12519820076618215</v>
      </c>
      <c r="J113" s="61">
        <f t="shared" si="155"/>
        <v>5.1314406844737592E-2</v>
      </c>
      <c r="K113" s="61">
        <v>0</v>
      </c>
      <c r="L113" s="61">
        <v>0</v>
      </c>
      <c r="M113" s="61">
        <v>0</v>
      </c>
      <c r="N113" s="64">
        <v>5.1314406844737592E-2</v>
      </c>
      <c r="O113" s="61">
        <f t="shared" si="174"/>
        <v>4.17554028550133E-2</v>
      </c>
      <c r="P113" s="61">
        <v>0</v>
      </c>
      <c r="Q113" s="61">
        <v>0</v>
      </c>
      <c r="R113" s="61">
        <v>0</v>
      </c>
      <c r="S113" s="61">
        <v>4.17554028550133E-2</v>
      </c>
      <c r="T113" s="61">
        <f t="shared" si="175"/>
        <v>3.2128391066431242E-2</v>
      </c>
      <c r="U113" s="61">
        <v>0</v>
      </c>
      <c r="V113" s="61">
        <v>0</v>
      </c>
      <c r="W113" s="61">
        <v>0</v>
      </c>
      <c r="X113" s="61">
        <v>3.2128391066431242E-2</v>
      </c>
      <c r="Y113" s="61">
        <f t="shared" si="164"/>
        <v>0</v>
      </c>
      <c r="Z113" s="61">
        <v>0</v>
      </c>
      <c r="AA113" s="61">
        <v>0</v>
      </c>
      <c r="AB113" s="61">
        <v>0</v>
      </c>
      <c r="AC113" s="61">
        <v>0</v>
      </c>
      <c r="AD113" s="61">
        <v>0</v>
      </c>
      <c r="AE113" s="61">
        <f t="shared" si="176"/>
        <v>0.12247040000000001</v>
      </c>
      <c r="AF113" s="61">
        <f t="shared" si="177"/>
        <v>0</v>
      </c>
      <c r="AG113" s="61">
        <f t="shared" si="178"/>
        <v>0</v>
      </c>
      <c r="AH113" s="61">
        <f t="shared" si="179"/>
        <v>0</v>
      </c>
      <c r="AI113" s="61">
        <f t="shared" si="180"/>
        <v>0.12247040000000001</v>
      </c>
      <c r="AJ113" s="61">
        <f t="shared" si="156"/>
        <v>5.0739560000000003E-2</v>
      </c>
      <c r="AK113" s="61">
        <v>0</v>
      </c>
      <c r="AL113" s="61">
        <v>0</v>
      </c>
      <c r="AM113" s="61">
        <v>0</v>
      </c>
      <c r="AN113" s="61">
        <v>5.0739560000000003E-2</v>
      </c>
      <c r="AO113" s="61">
        <f t="shared" si="157"/>
        <v>3.6484180000000005E-2</v>
      </c>
      <c r="AP113" s="61">
        <v>0</v>
      </c>
      <c r="AQ113" s="61">
        <v>0</v>
      </c>
      <c r="AR113" s="61">
        <v>0</v>
      </c>
      <c r="AS113" s="61">
        <v>3.6484180000000005E-2</v>
      </c>
      <c r="AT113" s="61">
        <f t="shared" si="158"/>
        <v>3.5246659999999999E-2</v>
      </c>
      <c r="AU113" s="61">
        <v>0</v>
      </c>
      <c r="AV113" s="61">
        <v>0</v>
      </c>
      <c r="AW113" s="61">
        <v>0</v>
      </c>
      <c r="AX113" s="61">
        <v>3.5246659999999999E-2</v>
      </c>
      <c r="AY113" s="61">
        <f t="shared" si="181"/>
        <v>0</v>
      </c>
      <c r="AZ113" s="61">
        <v>0</v>
      </c>
      <c r="BA113" s="61">
        <v>0</v>
      </c>
      <c r="BB113" s="61">
        <v>0</v>
      </c>
      <c r="BC113" s="61">
        <v>0</v>
      </c>
      <c r="BD113" s="18"/>
      <c r="BE113" s="24"/>
      <c r="BF113" s="2"/>
    </row>
    <row r="114" spans="1:58" ht="63" x14ac:dyDescent="0.25">
      <c r="A114" s="44" t="s">
        <v>190</v>
      </c>
      <c r="B114" s="65" t="s">
        <v>194</v>
      </c>
      <c r="C114" s="44" t="s">
        <v>143</v>
      </c>
      <c r="D114" s="61">
        <v>0</v>
      </c>
      <c r="E114" s="61">
        <f t="shared" si="154"/>
        <v>1.0571451700000001</v>
      </c>
      <c r="F114" s="61">
        <f t="shared" si="170"/>
        <v>0</v>
      </c>
      <c r="G114" s="61">
        <f t="shared" si="171"/>
        <v>1.0571451700000001</v>
      </c>
      <c r="H114" s="61">
        <f t="shared" si="172"/>
        <v>0</v>
      </c>
      <c r="I114" s="61">
        <f t="shared" si="173"/>
        <v>0</v>
      </c>
      <c r="J114" s="61">
        <f t="shared" si="155"/>
        <v>0.35238172000000001</v>
      </c>
      <c r="K114" s="61">
        <v>0</v>
      </c>
      <c r="L114" s="61">
        <v>0.35238172000000001</v>
      </c>
      <c r="M114" s="61">
        <v>0</v>
      </c>
      <c r="N114" s="64">
        <v>0</v>
      </c>
      <c r="O114" s="61">
        <f t="shared" si="174"/>
        <v>0.52857258000000007</v>
      </c>
      <c r="P114" s="61">
        <v>0</v>
      </c>
      <c r="Q114" s="61">
        <v>0.52857258000000007</v>
      </c>
      <c r="R114" s="61">
        <v>0</v>
      </c>
      <c r="S114" s="61">
        <v>0</v>
      </c>
      <c r="T114" s="61">
        <f t="shared" si="175"/>
        <v>0.17619087</v>
      </c>
      <c r="U114" s="61">
        <v>0</v>
      </c>
      <c r="V114" s="61">
        <v>0.17619087</v>
      </c>
      <c r="W114" s="61">
        <v>0</v>
      </c>
      <c r="X114" s="61">
        <v>0</v>
      </c>
      <c r="Y114" s="61">
        <f t="shared" si="164"/>
        <v>0</v>
      </c>
      <c r="Z114" s="61">
        <v>0</v>
      </c>
      <c r="AA114" s="61">
        <v>0</v>
      </c>
      <c r="AB114" s="61">
        <v>0</v>
      </c>
      <c r="AC114" s="61">
        <v>0</v>
      </c>
      <c r="AD114" s="61">
        <v>0</v>
      </c>
      <c r="AE114" s="61">
        <f t="shared" si="176"/>
        <v>0</v>
      </c>
      <c r="AF114" s="61">
        <f t="shared" si="177"/>
        <v>0</v>
      </c>
      <c r="AG114" s="61">
        <f t="shared" si="178"/>
        <v>0</v>
      </c>
      <c r="AH114" s="61">
        <f t="shared" si="179"/>
        <v>0</v>
      </c>
      <c r="AI114" s="61">
        <f t="shared" si="180"/>
        <v>0</v>
      </c>
      <c r="AJ114" s="61">
        <f t="shared" si="156"/>
        <v>0</v>
      </c>
      <c r="AK114" s="61">
        <v>0</v>
      </c>
      <c r="AL114" s="61">
        <v>0</v>
      </c>
      <c r="AM114" s="61">
        <v>0</v>
      </c>
      <c r="AN114" s="61">
        <v>0</v>
      </c>
      <c r="AO114" s="61">
        <f t="shared" si="157"/>
        <v>0</v>
      </c>
      <c r="AP114" s="61">
        <v>0</v>
      </c>
      <c r="AQ114" s="61">
        <v>0</v>
      </c>
      <c r="AR114" s="61">
        <v>0</v>
      </c>
      <c r="AS114" s="61">
        <v>0</v>
      </c>
      <c r="AT114" s="61">
        <f t="shared" si="158"/>
        <v>0</v>
      </c>
      <c r="AU114" s="61">
        <v>0</v>
      </c>
      <c r="AV114" s="61">
        <v>0</v>
      </c>
      <c r="AW114" s="61">
        <v>0</v>
      </c>
      <c r="AX114" s="61">
        <v>0</v>
      </c>
      <c r="AY114" s="61">
        <f t="shared" si="181"/>
        <v>0</v>
      </c>
      <c r="AZ114" s="61">
        <v>0</v>
      </c>
      <c r="BA114" s="61">
        <v>0</v>
      </c>
      <c r="BB114" s="61">
        <v>0</v>
      </c>
      <c r="BC114" s="61">
        <v>0</v>
      </c>
      <c r="BD114" s="18"/>
      <c r="BE114" s="24"/>
      <c r="BF114" s="2"/>
    </row>
    <row r="115" spans="1:58" ht="31.5" x14ac:dyDescent="0.25">
      <c r="A115" s="44" t="s">
        <v>190</v>
      </c>
      <c r="B115" s="66" t="s">
        <v>220</v>
      </c>
      <c r="C115" s="44" t="s">
        <v>143</v>
      </c>
      <c r="D115" s="61">
        <v>0</v>
      </c>
      <c r="E115" s="61">
        <f t="shared" si="154"/>
        <v>2.6832000000000002E-2</v>
      </c>
      <c r="F115" s="61">
        <f t="shared" si="170"/>
        <v>0</v>
      </c>
      <c r="G115" s="61">
        <f t="shared" si="171"/>
        <v>2.6832000000000002E-2</v>
      </c>
      <c r="H115" s="61">
        <f t="shared" si="172"/>
        <v>0</v>
      </c>
      <c r="I115" s="61">
        <f t="shared" si="173"/>
        <v>0</v>
      </c>
      <c r="J115" s="61">
        <f t="shared" si="155"/>
        <v>2.6832000000000002E-2</v>
      </c>
      <c r="K115" s="61">
        <v>0</v>
      </c>
      <c r="L115" s="61">
        <v>2.6832000000000002E-2</v>
      </c>
      <c r="M115" s="61">
        <v>0</v>
      </c>
      <c r="N115" s="64">
        <v>0</v>
      </c>
      <c r="O115" s="61">
        <f t="shared" si="174"/>
        <v>0</v>
      </c>
      <c r="P115" s="61">
        <v>0</v>
      </c>
      <c r="Q115" s="61">
        <v>0</v>
      </c>
      <c r="R115" s="61">
        <v>0</v>
      </c>
      <c r="S115" s="61">
        <v>0</v>
      </c>
      <c r="T115" s="61">
        <f t="shared" si="175"/>
        <v>0</v>
      </c>
      <c r="U115" s="61">
        <v>0</v>
      </c>
      <c r="V115" s="61">
        <v>0</v>
      </c>
      <c r="W115" s="61">
        <v>0</v>
      </c>
      <c r="X115" s="61">
        <v>0</v>
      </c>
      <c r="Y115" s="61">
        <v>0</v>
      </c>
      <c r="Z115" s="61">
        <v>0</v>
      </c>
      <c r="AA115" s="61">
        <v>0</v>
      </c>
      <c r="AB115" s="61">
        <v>0</v>
      </c>
      <c r="AC115" s="61">
        <v>0</v>
      </c>
      <c r="AD115" s="61">
        <v>0</v>
      </c>
      <c r="AE115" s="61">
        <f t="shared" si="176"/>
        <v>0</v>
      </c>
      <c r="AF115" s="61">
        <f t="shared" si="177"/>
        <v>0</v>
      </c>
      <c r="AG115" s="61">
        <f t="shared" si="178"/>
        <v>0</v>
      </c>
      <c r="AH115" s="61">
        <f t="shared" si="179"/>
        <v>0</v>
      </c>
      <c r="AI115" s="61">
        <f t="shared" si="180"/>
        <v>0</v>
      </c>
      <c r="AJ115" s="61">
        <f t="shared" si="156"/>
        <v>0</v>
      </c>
      <c r="AK115" s="61">
        <v>0</v>
      </c>
      <c r="AL115" s="61">
        <v>0</v>
      </c>
      <c r="AM115" s="61">
        <v>0</v>
      </c>
      <c r="AN115" s="61">
        <v>0</v>
      </c>
      <c r="AO115" s="61">
        <f t="shared" si="157"/>
        <v>0</v>
      </c>
      <c r="AP115" s="61">
        <v>0</v>
      </c>
      <c r="AQ115" s="61">
        <v>0</v>
      </c>
      <c r="AR115" s="61">
        <v>0</v>
      </c>
      <c r="AS115" s="61">
        <v>0</v>
      </c>
      <c r="AT115" s="61">
        <f t="shared" si="158"/>
        <v>0</v>
      </c>
      <c r="AU115" s="61">
        <v>0</v>
      </c>
      <c r="AV115" s="61">
        <v>0</v>
      </c>
      <c r="AW115" s="61">
        <v>0</v>
      </c>
      <c r="AX115" s="61">
        <v>0</v>
      </c>
      <c r="AY115" s="61">
        <f t="shared" si="181"/>
        <v>0</v>
      </c>
      <c r="AZ115" s="61">
        <v>0</v>
      </c>
      <c r="BA115" s="61">
        <v>0</v>
      </c>
      <c r="BB115" s="61">
        <v>0</v>
      </c>
      <c r="BC115" s="61">
        <v>0</v>
      </c>
      <c r="BD115" s="18"/>
      <c r="BE115" s="24"/>
      <c r="BF115" s="2"/>
    </row>
    <row r="116" spans="1:58" x14ac:dyDescent="0.25">
      <c r="A116" s="44" t="s">
        <v>190</v>
      </c>
      <c r="B116" s="65" t="s">
        <v>195</v>
      </c>
      <c r="C116" s="44" t="s">
        <v>143</v>
      </c>
      <c r="D116" s="61">
        <v>0</v>
      </c>
      <c r="E116" s="61">
        <f t="shared" si="154"/>
        <v>4.2959999900000003</v>
      </c>
      <c r="F116" s="61">
        <f t="shared" si="170"/>
        <v>0</v>
      </c>
      <c r="G116" s="61">
        <f t="shared" si="171"/>
        <v>0</v>
      </c>
      <c r="H116" s="61">
        <f t="shared" si="172"/>
        <v>0</v>
      </c>
      <c r="I116" s="61">
        <f t="shared" si="173"/>
        <v>4.2959999900000003</v>
      </c>
      <c r="J116" s="61">
        <f t="shared" si="155"/>
        <v>4.2959999900000003</v>
      </c>
      <c r="K116" s="61"/>
      <c r="L116" s="61"/>
      <c r="M116" s="61"/>
      <c r="N116" s="61">
        <v>4.2959999900000003</v>
      </c>
      <c r="O116" s="61">
        <f t="shared" si="174"/>
        <v>0</v>
      </c>
      <c r="P116" s="61">
        <v>0</v>
      </c>
      <c r="Q116" s="61"/>
      <c r="R116" s="61"/>
      <c r="S116" s="61">
        <v>0</v>
      </c>
      <c r="T116" s="61">
        <f t="shared" si="175"/>
        <v>0</v>
      </c>
      <c r="U116" s="61">
        <v>0</v>
      </c>
      <c r="V116" s="61">
        <v>0</v>
      </c>
      <c r="W116" s="61">
        <v>0</v>
      </c>
      <c r="X116" s="61">
        <v>0</v>
      </c>
      <c r="Y116" s="61">
        <f t="shared" si="164"/>
        <v>0</v>
      </c>
      <c r="Z116" s="61"/>
      <c r="AA116" s="61"/>
      <c r="AB116" s="61"/>
      <c r="AC116" s="61"/>
      <c r="AD116" s="61">
        <v>0</v>
      </c>
      <c r="AE116" s="61">
        <f t="shared" si="176"/>
        <v>0</v>
      </c>
      <c r="AF116" s="61">
        <f t="shared" si="177"/>
        <v>0</v>
      </c>
      <c r="AG116" s="61">
        <f t="shared" si="178"/>
        <v>0</v>
      </c>
      <c r="AH116" s="61">
        <f t="shared" si="179"/>
        <v>0</v>
      </c>
      <c r="AI116" s="61">
        <f t="shared" si="180"/>
        <v>0</v>
      </c>
      <c r="AJ116" s="61">
        <f t="shared" si="156"/>
        <v>0</v>
      </c>
      <c r="AK116" s="61"/>
      <c r="AL116" s="61"/>
      <c r="AM116" s="61"/>
      <c r="AN116" s="61">
        <v>0</v>
      </c>
      <c r="AO116" s="61">
        <f t="shared" si="157"/>
        <v>0</v>
      </c>
      <c r="AP116" s="61"/>
      <c r="AQ116" s="61"/>
      <c r="AR116" s="61"/>
      <c r="AS116" s="61">
        <v>0</v>
      </c>
      <c r="AT116" s="61">
        <f t="shared" si="158"/>
        <v>0</v>
      </c>
      <c r="AU116" s="61">
        <v>0</v>
      </c>
      <c r="AV116" s="61">
        <v>0</v>
      </c>
      <c r="AW116" s="61">
        <v>0</v>
      </c>
      <c r="AX116" s="61">
        <v>0</v>
      </c>
      <c r="AY116" s="61">
        <f t="shared" si="181"/>
        <v>0</v>
      </c>
      <c r="AZ116" s="61"/>
      <c r="BA116" s="61"/>
      <c r="BB116" s="61"/>
      <c r="BC116" s="61"/>
      <c r="BD116" s="18"/>
      <c r="BE116" s="24"/>
      <c r="BF116" s="2"/>
    </row>
    <row r="118" spans="1:58" x14ac:dyDescent="0.25">
      <c r="AV118" s="24"/>
    </row>
    <row r="119" spans="1:58" x14ac:dyDescent="0.2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58" x14ac:dyDescent="0.25">
      <c r="T120" s="51"/>
      <c r="AU120" s="24"/>
      <c r="AV120" s="24"/>
      <c r="AY120" s="48"/>
    </row>
    <row r="121" spans="1:58" x14ac:dyDescent="0.25">
      <c r="AD121" s="24"/>
      <c r="AG121" s="24"/>
      <c r="AH121" s="24"/>
      <c r="AI121" s="24"/>
      <c r="AV121" s="24"/>
      <c r="AW121" s="24"/>
      <c r="AX121" s="24"/>
      <c r="AY121" s="48"/>
    </row>
    <row r="122" spans="1:58" x14ac:dyDescent="0.25">
      <c r="W122" s="49"/>
      <c r="AG122" s="24"/>
      <c r="AY122" s="48"/>
    </row>
    <row r="123" spans="1:58" x14ac:dyDescent="0.25">
      <c r="W123" s="51"/>
      <c r="AT123" s="24"/>
      <c r="AY123" s="48"/>
    </row>
    <row r="124" spans="1:58" x14ac:dyDescent="0.25">
      <c r="AH124" s="24"/>
      <c r="AY124" s="48"/>
    </row>
    <row r="125" spans="1:58" x14ac:dyDescent="0.25">
      <c r="AY125" s="48"/>
    </row>
    <row r="126" spans="1:58" x14ac:dyDescent="0.25">
      <c r="AG126" s="24"/>
      <c r="AY126" s="48"/>
    </row>
    <row r="127" spans="1:58" x14ac:dyDescent="0.25">
      <c r="AR127" s="25"/>
      <c r="AY127" s="48"/>
    </row>
    <row r="128" spans="1:58" x14ac:dyDescent="0.25">
      <c r="AY128" s="48"/>
    </row>
    <row r="129" spans="51:52" x14ac:dyDescent="0.25">
      <c r="AY129" s="48"/>
    </row>
    <row r="130" spans="51:52" x14ac:dyDescent="0.25">
      <c r="AY130" s="48"/>
    </row>
    <row r="131" spans="51:52" x14ac:dyDescent="0.25">
      <c r="AY131" s="48"/>
      <c r="AZ131" s="24"/>
    </row>
    <row r="132" spans="51:52" x14ac:dyDescent="0.25">
      <c r="AY132" s="48"/>
    </row>
    <row r="133" spans="51:52" x14ac:dyDescent="0.25">
      <c r="AY133" s="48"/>
    </row>
  </sheetData>
  <autoFilter ref="A19:WXH120"/>
  <mergeCells count="27">
    <mergeCell ref="AE17:AI17"/>
    <mergeCell ref="AJ17:AN17"/>
    <mergeCell ref="AO17:AS17"/>
    <mergeCell ref="AT17:AX17"/>
    <mergeCell ref="AY17:BC17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12:BC12"/>
    <mergeCell ref="A4:BC4"/>
    <mergeCell ref="A5:BC5"/>
    <mergeCell ref="A7:BC7"/>
    <mergeCell ref="A8:BC8"/>
    <mergeCell ref="A10:BC10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2018-07-31T08:50:47Z</dcterms:created>
  <dcterms:modified xsi:type="dcterms:W3CDTF">2021-11-15T04:35:17Z</dcterms:modified>
</cp:coreProperties>
</file>