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1 квартал\"/>
    </mc:Choice>
  </mc:AlternateContent>
  <bookViews>
    <workbookView xWindow="0" yWindow="0" windowWidth="28800" windowHeight="12300"/>
  </bookViews>
  <sheets>
    <sheet name="10квФ" sheetId="1" r:id="rId1"/>
  </sheets>
  <definedNames>
    <definedName name="_xlnm._FilterDatabase" localSheetId="0" hidden="1">'10квФ'!$A$18:$AE$132</definedName>
    <definedName name="Z_500C2F4F_1743_499A_A051_20565DBF52B2_.wvu.PrintArea" localSheetId="0" hidden="1">'10квФ'!$A$1:$T$20</definedName>
    <definedName name="_xlnm.Print_Area" localSheetId="0">'10квФ'!$A$1:$T$132</definedName>
  </definedNames>
  <calcPr calcId="162913"/>
</workbook>
</file>

<file path=xl/calcChain.xml><?xml version="1.0" encoding="utf-8"?>
<calcChain xmlns="http://schemas.openxmlformats.org/spreadsheetml/2006/main">
  <c r="H84" i="1" l="1"/>
  <c r="G84" i="1"/>
  <c r="H85" i="1"/>
  <c r="G85" i="1"/>
  <c r="H86" i="1"/>
  <c r="G86" i="1"/>
  <c r="P57" i="1"/>
  <c r="O57" i="1"/>
  <c r="N57" i="1"/>
  <c r="M57" i="1"/>
  <c r="L57" i="1"/>
  <c r="K57" i="1"/>
  <c r="I57" i="1"/>
  <c r="F57" i="1"/>
  <c r="E57" i="1"/>
  <c r="D57" i="1"/>
  <c r="H87" i="1"/>
  <c r="G87" i="1"/>
  <c r="R87" i="1" l="1"/>
  <c r="R86" i="1"/>
  <c r="R85" i="1"/>
  <c r="R84" i="1"/>
  <c r="J57" i="1"/>
  <c r="P54" i="1" l="1"/>
  <c r="O54" i="1"/>
  <c r="N54" i="1"/>
  <c r="M54" i="1"/>
  <c r="L54" i="1"/>
  <c r="K54" i="1"/>
  <c r="J54" i="1"/>
  <c r="I54" i="1"/>
  <c r="F54" i="1"/>
  <c r="E54" i="1"/>
  <c r="D54" i="1"/>
  <c r="H131" i="1"/>
  <c r="Q131" i="1" s="1"/>
  <c r="G131" i="1"/>
  <c r="H130" i="1"/>
  <c r="Q130" i="1" s="1"/>
  <c r="G130" i="1"/>
  <c r="H129" i="1"/>
  <c r="Q129" i="1" s="1"/>
  <c r="G129" i="1"/>
  <c r="H128" i="1"/>
  <c r="Q128" i="1" s="1"/>
  <c r="G128" i="1"/>
  <c r="H127" i="1"/>
  <c r="Q127" i="1" s="1"/>
  <c r="G127" i="1"/>
  <c r="H126" i="1"/>
  <c r="Q126" i="1" s="1"/>
  <c r="G126" i="1"/>
  <c r="H125" i="1"/>
  <c r="Q125" i="1" s="1"/>
  <c r="G125" i="1"/>
  <c r="H124" i="1"/>
  <c r="Q124" i="1" s="1"/>
  <c r="G124" i="1"/>
  <c r="H123" i="1"/>
  <c r="Q123" i="1" s="1"/>
  <c r="G123" i="1"/>
  <c r="H122" i="1"/>
  <c r="Q122" i="1" s="1"/>
  <c r="G122" i="1"/>
  <c r="H121" i="1"/>
  <c r="Q121" i="1" s="1"/>
  <c r="G121" i="1"/>
  <c r="H120" i="1"/>
  <c r="Q120" i="1" s="1"/>
  <c r="G120" i="1"/>
  <c r="H119" i="1"/>
  <c r="Q119" i="1" s="1"/>
  <c r="G119" i="1"/>
  <c r="H118" i="1"/>
  <c r="Q118" i="1" s="1"/>
  <c r="G118" i="1"/>
  <c r="H117" i="1"/>
  <c r="Q117" i="1" s="1"/>
  <c r="G117" i="1"/>
  <c r="H116" i="1"/>
  <c r="Q116" i="1" s="1"/>
  <c r="G116" i="1"/>
  <c r="H115" i="1"/>
  <c r="Q115" i="1" s="1"/>
  <c r="G115" i="1"/>
  <c r="H114" i="1"/>
  <c r="Q114" i="1" s="1"/>
  <c r="G114" i="1"/>
  <c r="H113" i="1"/>
  <c r="Q113" i="1" s="1"/>
  <c r="G113" i="1"/>
  <c r="H112" i="1"/>
  <c r="Q112" i="1" s="1"/>
  <c r="G112" i="1"/>
  <c r="H111" i="1"/>
  <c r="Q111" i="1" s="1"/>
  <c r="G111" i="1"/>
  <c r="H108" i="1"/>
  <c r="Q108" i="1" s="1"/>
  <c r="G108" i="1"/>
  <c r="H107" i="1"/>
  <c r="Q107" i="1" s="1"/>
  <c r="G107" i="1"/>
  <c r="G106" i="1" s="1"/>
  <c r="H83" i="1"/>
  <c r="G83" i="1"/>
  <c r="H82" i="1"/>
  <c r="Q82" i="1" s="1"/>
  <c r="G82" i="1"/>
  <c r="H81" i="1"/>
  <c r="Q81" i="1" s="1"/>
  <c r="G81" i="1"/>
  <c r="H80" i="1"/>
  <c r="Q80" i="1" s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H57" i="1" s="1"/>
  <c r="G58" i="1"/>
  <c r="G57" i="1" s="1"/>
  <c r="P106" i="1"/>
  <c r="O106" i="1"/>
  <c r="N106" i="1"/>
  <c r="M106" i="1"/>
  <c r="L106" i="1"/>
  <c r="K106" i="1"/>
  <c r="J106" i="1"/>
  <c r="I106" i="1"/>
  <c r="H106" i="1"/>
  <c r="F106" i="1"/>
  <c r="E106" i="1"/>
  <c r="D106" i="1"/>
  <c r="H56" i="1"/>
  <c r="G56" i="1"/>
  <c r="H55" i="1"/>
  <c r="G55" i="1"/>
  <c r="Q55" i="1"/>
  <c r="H51" i="1"/>
  <c r="G51" i="1"/>
  <c r="H50" i="1"/>
  <c r="G50" i="1"/>
  <c r="H49" i="1"/>
  <c r="G49" i="1"/>
  <c r="H48" i="1"/>
  <c r="G48" i="1"/>
  <c r="H47" i="1"/>
  <c r="G47" i="1"/>
  <c r="R83" i="1" l="1"/>
  <c r="Q83" i="1"/>
  <c r="R80" i="1"/>
  <c r="R81" i="1"/>
  <c r="R82" i="1"/>
  <c r="G54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H54" i="1"/>
  <c r="Q106" i="1"/>
  <c r="R106" i="1"/>
  <c r="R108" i="1"/>
  <c r="R107" i="1"/>
  <c r="R55" i="1"/>
  <c r="R109" i="1" l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45" i="1"/>
  <c r="R43" i="1"/>
  <c r="R42" i="1"/>
  <c r="R41" i="1"/>
  <c r="R40" i="1"/>
  <c r="R35" i="1"/>
  <c r="R34" i="1"/>
  <c r="R33" i="1"/>
  <c r="R31" i="1"/>
  <c r="R30" i="1"/>
  <c r="R29" i="1"/>
  <c r="R26" i="1"/>
  <c r="Q109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45" i="1"/>
  <c r="Q43" i="1"/>
  <c r="Q42" i="1"/>
  <c r="Q41" i="1"/>
  <c r="Q40" i="1"/>
  <c r="Q35" i="1"/>
  <c r="Q34" i="1"/>
  <c r="Q33" i="1"/>
  <c r="Q31" i="1"/>
  <c r="Q30" i="1"/>
  <c r="Q29" i="1"/>
  <c r="Q26" i="1"/>
  <c r="D110" i="1" l="1"/>
  <c r="D53" i="1" l="1"/>
  <c r="D52" i="1" s="1"/>
  <c r="R50" i="1" l="1"/>
  <c r="R56" i="1"/>
  <c r="R48" i="1"/>
  <c r="Q48" i="1"/>
  <c r="R51" i="1"/>
  <c r="R47" i="1"/>
  <c r="R59" i="1"/>
  <c r="R61" i="1"/>
  <c r="R63" i="1"/>
  <c r="R65" i="1"/>
  <c r="R67" i="1"/>
  <c r="R69" i="1"/>
  <c r="R71" i="1"/>
  <c r="R73" i="1"/>
  <c r="R75" i="1"/>
  <c r="Q75" i="1"/>
  <c r="R77" i="1"/>
  <c r="R79" i="1"/>
  <c r="R60" i="1"/>
  <c r="R62" i="1"/>
  <c r="R64" i="1"/>
  <c r="R66" i="1"/>
  <c r="R68" i="1"/>
  <c r="R70" i="1"/>
  <c r="R72" i="1"/>
  <c r="R74" i="1"/>
  <c r="R76" i="1"/>
  <c r="R78" i="1"/>
  <c r="R58" i="1"/>
  <c r="Q47" i="1" l="1"/>
  <c r="Q79" i="1" l="1"/>
  <c r="Q78" i="1"/>
  <c r="Q77" i="1"/>
  <c r="Q76" i="1"/>
  <c r="Q74" i="1"/>
  <c r="Q73" i="1"/>
  <c r="Q72" i="1"/>
  <c r="Q71" i="1"/>
  <c r="Q70" i="1"/>
  <c r="Q68" i="1"/>
  <c r="Q65" i="1"/>
  <c r="Q64" i="1"/>
  <c r="Q61" i="1"/>
  <c r="Q59" i="1"/>
  <c r="Q67" i="1" l="1"/>
  <c r="Q69" i="1"/>
  <c r="Q51" i="1"/>
  <c r="Q58" i="1"/>
  <c r="Q62" i="1"/>
  <c r="Q60" i="1"/>
  <c r="Q66" i="1"/>
  <c r="Q63" i="1"/>
  <c r="Q56" i="1" l="1"/>
  <c r="Q50" i="1" l="1"/>
  <c r="H46" i="1" l="1"/>
  <c r="R49" i="1"/>
  <c r="Q49" i="1"/>
  <c r="S57" i="1"/>
  <c r="E46" i="1"/>
  <c r="F46" i="1"/>
  <c r="G46" i="1"/>
  <c r="I46" i="1"/>
  <c r="J46" i="1"/>
  <c r="K46" i="1"/>
  <c r="L46" i="1"/>
  <c r="M46" i="1"/>
  <c r="N46" i="1"/>
  <c r="O46" i="1"/>
  <c r="P46" i="1"/>
  <c r="S46" i="1"/>
  <c r="D46" i="1"/>
  <c r="Q46" i="1" l="1"/>
  <c r="H44" i="1"/>
  <c r="R46" i="1"/>
  <c r="R57" i="1" l="1"/>
  <c r="Q57" i="1"/>
  <c r="E110" i="1"/>
  <c r="E25" i="1" s="1"/>
  <c r="F110" i="1"/>
  <c r="F25" i="1" s="1"/>
  <c r="G110" i="1"/>
  <c r="G25" i="1" s="1"/>
  <c r="H110" i="1"/>
  <c r="I110" i="1"/>
  <c r="I25" i="1" s="1"/>
  <c r="J110" i="1"/>
  <c r="K110" i="1"/>
  <c r="K25" i="1" s="1"/>
  <c r="L110" i="1"/>
  <c r="M110" i="1"/>
  <c r="M25" i="1" s="1"/>
  <c r="N110" i="1"/>
  <c r="N25" i="1" s="1"/>
  <c r="O110" i="1"/>
  <c r="O25" i="1" s="1"/>
  <c r="P110" i="1"/>
  <c r="P25" i="1" s="1"/>
  <c r="D25" i="1"/>
  <c r="P23" i="1"/>
  <c r="O23" i="1"/>
  <c r="N23" i="1"/>
  <c r="M23" i="1"/>
  <c r="L23" i="1"/>
  <c r="K23" i="1"/>
  <c r="J23" i="1"/>
  <c r="I23" i="1"/>
  <c r="H23" i="1"/>
  <c r="G23" i="1"/>
  <c r="F23" i="1"/>
  <c r="Q23" i="1" s="1"/>
  <c r="E23" i="1"/>
  <c r="D23" i="1"/>
  <c r="E44" i="1"/>
  <c r="F44" i="1"/>
  <c r="Q44" i="1" s="1"/>
  <c r="G44" i="1"/>
  <c r="R44" i="1" s="1"/>
  <c r="I44" i="1"/>
  <c r="J44" i="1"/>
  <c r="K44" i="1"/>
  <c r="L44" i="1"/>
  <c r="M44" i="1"/>
  <c r="N44" i="1"/>
  <c r="O44" i="1"/>
  <c r="P44" i="1"/>
  <c r="D44" i="1"/>
  <c r="E39" i="1"/>
  <c r="E38" i="1" s="1"/>
  <c r="E37" i="1" s="1"/>
  <c r="E36" i="1" s="1"/>
  <c r="F39" i="1"/>
  <c r="G39" i="1"/>
  <c r="H39" i="1"/>
  <c r="I39" i="1"/>
  <c r="I38" i="1" s="1"/>
  <c r="I37" i="1" s="1"/>
  <c r="I36" i="1" s="1"/>
  <c r="J39" i="1"/>
  <c r="K39" i="1"/>
  <c r="K38" i="1" s="1"/>
  <c r="K37" i="1" s="1"/>
  <c r="K36" i="1" s="1"/>
  <c r="L39" i="1"/>
  <c r="M39" i="1"/>
  <c r="M38" i="1" s="1"/>
  <c r="M37" i="1" s="1"/>
  <c r="M36" i="1" s="1"/>
  <c r="N39" i="1"/>
  <c r="N38" i="1" s="1"/>
  <c r="N37" i="1" s="1"/>
  <c r="N36" i="1" s="1"/>
  <c r="O39" i="1"/>
  <c r="O38" i="1" s="1"/>
  <c r="O37" i="1" s="1"/>
  <c r="O36" i="1" s="1"/>
  <c r="P39" i="1"/>
  <c r="P38" i="1" s="1"/>
  <c r="P37" i="1" s="1"/>
  <c r="P36" i="1" s="1"/>
  <c r="D39" i="1"/>
  <c r="D38" i="1" s="1"/>
  <c r="D37" i="1" s="1"/>
  <c r="D36" i="1" s="1"/>
  <c r="D35" i="1" s="1"/>
  <c r="E32" i="1"/>
  <c r="F32" i="1"/>
  <c r="G32" i="1"/>
  <c r="H32" i="1"/>
  <c r="I32" i="1"/>
  <c r="J32" i="1"/>
  <c r="K32" i="1"/>
  <c r="L32" i="1"/>
  <c r="M32" i="1"/>
  <c r="N32" i="1"/>
  <c r="O32" i="1"/>
  <c r="P32" i="1"/>
  <c r="D32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E24" i="1"/>
  <c r="F24" i="1"/>
  <c r="G24" i="1"/>
  <c r="H24" i="1"/>
  <c r="I24" i="1"/>
  <c r="J24" i="1"/>
  <c r="K24" i="1"/>
  <c r="L24" i="1"/>
  <c r="M24" i="1"/>
  <c r="N24" i="1"/>
  <c r="O24" i="1"/>
  <c r="P24" i="1"/>
  <c r="D24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R24" i="1" l="1"/>
  <c r="R28" i="1"/>
  <c r="R32" i="1"/>
  <c r="L38" i="1"/>
  <c r="J38" i="1"/>
  <c r="L25" i="1"/>
  <c r="J25" i="1"/>
  <c r="H38" i="1"/>
  <c r="H27" i="1"/>
  <c r="H20" i="1" s="1"/>
  <c r="Q22" i="1"/>
  <c r="F38" i="1"/>
  <c r="Q39" i="1"/>
  <c r="R22" i="1"/>
  <c r="Q24" i="1"/>
  <c r="Q28" i="1"/>
  <c r="Q32" i="1"/>
  <c r="G38" i="1"/>
  <c r="R39" i="1"/>
  <c r="R23" i="1"/>
  <c r="Q54" i="1"/>
  <c r="R54" i="1"/>
  <c r="H25" i="1"/>
  <c r="R110" i="1"/>
  <c r="Q110" i="1"/>
  <c r="N53" i="1"/>
  <c r="N52" i="1" s="1"/>
  <c r="N21" i="1" s="1"/>
  <c r="G53" i="1"/>
  <c r="G52" i="1" s="1"/>
  <c r="G21" i="1" s="1"/>
  <c r="H53" i="1"/>
  <c r="O27" i="1"/>
  <c r="O20" i="1" s="1"/>
  <c r="M53" i="1"/>
  <c r="M52" i="1" s="1"/>
  <c r="M21" i="1" s="1"/>
  <c r="I53" i="1"/>
  <c r="I52" i="1" s="1"/>
  <c r="I21" i="1" s="1"/>
  <c r="I27" i="1"/>
  <c r="I20" i="1" s="1"/>
  <c r="O53" i="1"/>
  <c r="O52" i="1" s="1"/>
  <c r="O21" i="1" s="1"/>
  <c r="K53" i="1"/>
  <c r="K52" i="1" s="1"/>
  <c r="K21" i="1" s="1"/>
  <c r="J53" i="1"/>
  <c r="F53" i="1"/>
  <c r="F52" i="1" s="1"/>
  <c r="F21" i="1" s="1"/>
  <c r="D21" i="1"/>
  <c r="E53" i="1"/>
  <c r="E52" i="1" s="1"/>
  <c r="E21" i="1" s="1"/>
  <c r="P53" i="1"/>
  <c r="P52" i="1" s="1"/>
  <c r="P21" i="1" s="1"/>
  <c r="L53" i="1"/>
  <c r="E27" i="1"/>
  <c r="E20" i="1" s="1"/>
  <c r="J27" i="1"/>
  <c r="M27" i="1"/>
  <c r="M20" i="1" s="1"/>
  <c r="N27" i="1"/>
  <c r="N20" i="1" s="1"/>
  <c r="F27" i="1"/>
  <c r="F20" i="1" s="1"/>
  <c r="K27" i="1"/>
  <c r="K20" i="1" s="1"/>
  <c r="G27" i="1"/>
  <c r="G20" i="1" s="1"/>
  <c r="P27" i="1"/>
  <c r="P20" i="1" s="1"/>
  <c r="L27" i="1"/>
  <c r="D27" i="1"/>
  <c r="D20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L20" i="1" l="1"/>
  <c r="J20" i="1"/>
  <c r="L52" i="1"/>
  <c r="J37" i="1"/>
  <c r="L37" i="1"/>
  <c r="J52" i="1"/>
  <c r="H37" i="1"/>
  <c r="Q27" i="1"/>
  <c r="G37" i="1"/>
  <c r="R38" i="1"/>
  <c r="F37" i="1"/>
  <c r="Q38" i="1"/>
  <c r="R27" i="1"/>
  <c r="R20" i="1"/>
  <c r="Q20" i="1"/>
  <c r="R25" i="1"/>
  <c r="Q25" i="1"/>
  <c r="H52" i="1"/>
  <c r="Q53" i="1"/>
  <c r="R53" i="1"/>
  <c r="E19" i="1"/>
  <c r="N19" i="1"/>
  <c r="O19" i="1"/>
  <c r="G19" i="1"/>
  <c r="F19" i="1"/>
  <c r="I19" i="1"/>
  <c r="M19" i="1"/>
  <c r="D19" i="1"/>
  <c r="K19" i="1"/>
  <c r="P19" i="1"/>
  <c r="L36" i="1" l="1"/>
  <c r="J36" i="1"/>
  <c r="L21" i="1"/>
  <c r="J21" i="1"/>
  <c r="H36" i="1"/>
  <c r="F36" i="1"/>
  <c r="Q37" i="1"/>
  <c r="G36" i="1"/>
  <c r="R37" i="1"/>
  <c r="H21" i="1"/>
  <c r="R52" i="1"/>
  <c r="Q52" i="1"/>
  <c r="R36" i="1" l="1"/>
  <c r="Q36" i="1"/>
  <c r="L19" i="1"/>
  <c r="J19" i="1"/>
  <c r="R21" i="1"/>
  <c r="Q21" i="1"/>
  <c r="H19" i="1"/>
  <c r="H2" i="1" s="1"/>
  <c r="R19" i="1" l="1"/>
  <c r="Q19" i="1"/>
</calcChain>
</file>

<file path=xl/sharedStrings.xml><?xml version="1.0" encoding="utf-8"?>
<sst xmlns="http://schemas.openxmlformats.org/spreadsheetml/2006/main" count="401" uniqueCount="251">
  <si>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</si>
  <si>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</si>
  <si>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</si>
  <si>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</si>
  <si>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</si>
  <si>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</si>
  <si>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</si>
  <si>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</si>
  <si>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</si>
  <si>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</si>
  <si>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</si>
  <si>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</si>
  <si>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</si>
  <si>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</si>
  <si>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</si>
  <si>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</si>
  <si>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</si>
  <si>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</si>
  <si>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</si>
  <si>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</si>
  <si>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</si>
  <si>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</si>
  <si>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</si>
  <si>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</si>
  <si>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</si>
  <si>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</si>
  <si>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</si>
  <si>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</si>
  <si>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</si>
  <si>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</si>
  <si>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</si>
  <si>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</si>
  <si>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</si>
  <si>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</si>
  <si>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</si>
  <si>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</si>
  <si>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</si>
  <si>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</si>
  <si>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</si>
  <si>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</si>
  <si>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</si>
  <si>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</si>
  <si>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</si>
  <si>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</si>
  <si>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</si>
  <si>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</si>
  <si>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</si>
  <si>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</si>
  <si>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</si>
  <si>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</si>
  <si>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</si>
  <si>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</si>
  <si>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</si>
  <si>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</si>
  <si>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</si>
  <si>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</si>
  <si>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</si>
  <si>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</si>
  <si>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</si>
  <si>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</si>
  <si>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</si>
  <si>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</si>
  <si>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</si>
  <si>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</si>
  <si>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</si>
  <si>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</si>
  <si>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</si>
  <si>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</si>
  <si>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</si>
  <si>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</si>
  <si>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</si>
  <si>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</si>
  <si>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</si>
  <si>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</si>
  <si>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</si>
  <si>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</si>
  <si>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</si>
  <si>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</si>
  <si>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</si>
  <si>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</si>
  <si>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</si>
  <si>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</si>
  <si>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</si>
  <si>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</si>
  <si>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</si>
  <si>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</si>
  <si>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</si>
  <si>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</si>
  <si>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</si>
  <si>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</si>
  <si>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</si>
  <si>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</si>
  <si>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</si>
  <si>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</si>
  <si>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</si>
  <si>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</si>
  <si>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</si>
  <si>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</si>
  <si>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</si>
  <si>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</si>
  <si>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</si>
  <si>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</si>
  <si>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</si>
  <si>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</si>
  <si>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</si>
  <si>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</si>
  <si>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</si>
  <si>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</si>
  <si>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</si>
  <si>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</si>
  <si>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</si>
  <si>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</si>
  <si>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</si>
  <si>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</si>
  <si>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</si>
  <si>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</si>
  <si>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</si>
  <si>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</si>
  <si>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</si>
  <si>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</si>
  <si>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</si>
  <si>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</si>
  <si>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</si>
  <si>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</si>
  <si>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</si>
  <si>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</si>
  <si>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</si>
  <si>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</si>
  <si>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</si>
  <si>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</si>
  <si>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</si>
  <si>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</si>
  <si>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</si>
  <si>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</si>
  <si>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</si>
  <si>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</si>
  <si>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</si>
  <si>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</si>
  <si>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</si>
  <si>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</si>
  <si>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</si>
  <si>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</si>
  <si>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</si>
  <si>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</si>
  <si>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I квартал  2022 года</t>
  </si>
  <si>
    <t>Финансирование капитальных вложений 2022 года, млн. рублей (с НДС)</t>
  </si>
  <si>
    <t>Год раскрытия информации: 2022 год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</si>
  <si>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</si>
  <si>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в прогнозных ценах соответствующих лет,  млн. рублей (с НДС) 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</si>
  <si>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</si>
  <si>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</si>
  <si>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M_00.0009.000009</t>
  </si>
  <si>
    <t>M_00.0012.000012</t>
  </si>
  <si>
    <t>M_00.0014.000014</t>
  </si>
  <si>
    <t>M_00.0019.000019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</si>
  <si>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</si>
  <si>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</si>
  <si>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</si>
  <si>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</si>
  <si>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</si>
  <si>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</si>
  <si>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</si>
  <si>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</si>
  <si>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</si>
  <si>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</si>
  <si>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</si>
  <si>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</si>
  <si>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</si>
  <si>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</si>
  <si>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</si>
  <si>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</si>
  <si>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</si>
  <si>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</si>
  <si>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</si>
  <si>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</si>
  <si>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</si>
  <si>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</si>
  <si>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</si>
  <si>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</si>
  <si>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</si>
  <si>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</si>
  <si>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</si>
  <si>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</si>
  <si>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</si>
  <si>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</si>
  <si>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</si>
  <si>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</si>
  <si>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</si>
  <si>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</si>
  <si>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</si>
  <si>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</si>
  <si>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</si>
  <si>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</si>
  <si>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</si>
  <si>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</si>
  <si>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</si>
  <si>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</si>
  <si>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</si>
  <si>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</si>
  <si>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</si>
  <si>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</si>
  <si>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1.4.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</si>
  <si>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</si>
  <si>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</si>
  <si>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</si>
  <si>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</si>
  <si>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</si>
  <si>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</si>
  <si>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</si>
  <si>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</si>
  <si>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</si>
  <si>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</si>
  <si>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</si>
  <si>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</si>
  <si>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</si>
  <si>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</si>
  <si>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</si>
  <si>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</si>
  <si>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</si>
  <si>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</si>
  <si>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</si>
  <si>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</si>
  <si>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</si>
  <si>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</si>
  <si>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</si>
  <si>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</si>
  <si>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</si>
  <si>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</si>
  <si>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</si>
  <si>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</si>
  <si>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</si>
  <si>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</si>
  <si>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</si>
  <si>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</si>
  <si>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</si>
  <si>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</si>
  <si>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</si>
  <si>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</si>
  <si>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</si>
  <si>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</si>
  <si>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</si>
  <si>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</si>
  <si>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</si>
  <si>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Техническое перевооружение защит ЗРУ-10 кВ на ПС 220 кВ Южная</t>
  </si>
  <si>
    <t>нд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</si>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</sst>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\ _₽_-;\-* #,##0.0\ _₽_-;_-* &quot;-&quot;??\ _₽_-;_-@_-"/>
    <numFmt numFmtId="169" formatCode="_-* #,##0.0000000000000000\ _₽_-;\-* #,##0.0000000000000000\ _₽_-;_-* &quot;-&quot;??\ _₽_-;_-@_-"/>
    <numFmt numFmtId="170" formatCode="_-* #,##0.0000000000000000000000\ _₽_-;\-* #,##0.0000000000000000000000\ _₽_-;_-* &quot;-&quot;??\ _₽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10" fillId="13" borderId="9" applyNumberFormat="0" applyAlignment="0" applyProtection="0"/>
    <xf numFmtId="0" fontId="11" fillId="26" borderId="10" applyNumberFormat="0" applyAlignment="0" applyProtection="0"/>
    <xf numFmtId="0" fontId="12" fillId="26" borderId="9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27" borderId="15" applyNumberFormat="0" applyAlignment="0" applyProtection="0"/>
    <xf numFmtId="0" fontId="18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9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9" borderId="16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10" borderId="0" applyNumberFormat="0" applyBorder="0" applyAlignment="0" applyProtection="0"/>
  </cellStyleXfs>
  <cellXfs count="88">
    <xf numFmtId="0" fontId="0" fillId="0" borderId="0" xfId="0"/>
    <xf numFmtId="0" fontId="2" fillId="0" borderId="0" xfId="2" applyFont="1"/>
    <xf numFmtId="0" fontId="2" fillId="2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/>
    <xf numFmtId="0" fontId="3" fillId="2" borderId="0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164" fontId="2" fillId="2" borderId="0" xfId="2" applyNumberFormat="1" applyFont="1" applyFill="1"/>
    <xf numFmtId="0" fontId="2" fillId="0" borderId="0" xfId="2" applyFont="1" applyAlignment="1">
      <alignment wrapText="1"/>
    </xf>
    <xf numFmtId="164" fontId="2" fillId="0" borderId="0" xfId="2" applyNumberFormat="1" applyFont="1"/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168" fontId="2" fillId="0" borderId="0" xfId="2" applyNumberFormat="1" applyFont="1"/>
    <xf numFmtId="164" fontId="5" fillId="3" borderId="2" xfId="1" applyFont="1" applyFill="1" applyBorder="1" applyAlignment="1">
      <alignment horizontal="left" vertical="center"/>
    </xf>
    <xf numFmtId="164" fontId="5" fillId="4" borderId="2" xfId="1" applyFont="1" applyFill="1" applyBorder="1" applyAlignment="1">
      <alignment horizontal="left" vertical="center"/>
    </xf>
    <xf numFmtId="164" fontId="6" fillId="5" borderId="2" xfId="1" applyFont="1" applyFill="1" applyBorder="1" applyAlignment="1">
      <alignment horizontal="left" vertical="center"/>
    </xf>
    <xf numFmtId="164" fontId="5" fillId="6" borderId="2" xfId="4" applyNumberFormat="1" applyFont="1" applyFill="1" applyBorder="1" applyAlignment="1">
      <alignment horizontal="left" vertical="center"/>
    </xf>
    <xf numFmtId="164" fontId="5" fillId="7" borderId="2" xfId="4" applyNumberFormat="1" applyFont="1" applyFill="1" applyBorder="1" applyAlignment="1">
      <alignment horizontal="left" vertical="center"/>
    </xf>
    <xf numFmtId="164" fontId="5" fillId="0" borderId="2" xfId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/>
    </xf>
    <xf numFmtId="169" fontId="2" fillId="0" borderId="0" xfId="2" applyNumberFormat="1" applyFont="1"/>
    <xf numFmtId="170" fontId="2" fillId="0" borderId="0" xfId="2" applyNumberFormat="1" applyFont="1"/>
    <xf numFmtId="49" fontId="30" fillId="3" borderId="2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30" fillId="3" borderId="2" xfId="2" applyFont="1" applyFill="1" applyBorder="1" applyAlignment="1">
      <alignment horizontal="center" vertical="center"/>
    </xf>
    <xf numFmtId="49" fontId="30" fillId="4" borderId="2" xfId="3" applyNumberFormat="1" applyFont="1" applyFill="1" applyBorder="1" applyAlignment="1">
      <alignment horizontal="center" vertical="center"/>
    </xf>
    <xf numFmtId="0" fontId="30" fillId="4" borderId="2" xfId="3" applyFont="1" applyFill="1" applyBorder="1" applyAlignment="1">
      <alignment horizontal="left" vertical="center" wrapText="1"/>
    </xf>
    <xf numFmtId="0" fontId="30" fillId="4" borderId="2" xfId="2" applyFont="1" applyFill="1" applyBorder="1" applyAlignment="1">
      <alignment horizontal="center" vertical="center"/>
    </xf>
    <xf numFmtId="49" fontId="30" fillId="5" borderId="2" xfId="3" applyNumberFormat="1" applyFont="1" applyFill="1" applyBorder="1" applyAlignment="1">
      <alignment horizontal="center" vertical="center"/>
    </xf>
    <xf numFmtId="0" fontId="30" fillId="5" borderId="2" xfId="3" applyFont="1" applyFill="1" applyBorder="1" applyAlignment="1">
      <alignment horizontal="left" vertical="center" wrapText="1"/>
    </xf>
    <xf numFmtId="0" fontId="30" fillId="5" borderId="2" xfId="2" applyFont="1" applyFill="1" applyBorder="1" applyAlignment="1">
      <alignment horizontal="center" vertical="center"/>
    </xf>
    <xf numFmtId="49" fontId="30" fillId="6" borderId="2" xfId="3" applyNumberFormat="1" applyFont="1" applyFill="1" applyBorder="1" applyAlignment="1">
      <alignment horizontal="center" vertical="center"/>
    </xf>
    <xf numFmtId="0" fontId="30" fillId="6" borderId="2" xfId="3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/>
    </xf>
    <xf numFmtId="49" fontId="30" fillId="7" borderId="2" xfId="3" applyNumberFormat="1" applyFont="1" applyFill="1" applyBorder="1" applyAlignment="1">
      <alignment horizontal="center" vertical="center"/>
    </xf>
    <xf numFmtId="0" fontId="30" fillId="7" borderId="2" xfId="3" applyFont="1" applyFill="1" applyBorder="1" applyAlignment="1">
      <alignment horizontal="left" vertical="center" wrapText="1"/>
    </xf>
    <xf numFmtId="0" fontId="30" fillId="7" borderId="2" xfId="2" applyFont="1" applyFill="1" applyBorder="1" applyAlignment="1">
      <alignment horizontal="center" vertical="center"/>
    </xf>
    <xf numFmtId="49" fontId="30" fillId="0" borderId="2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left" vertical="center" wrapText="1"/>
    </xf>
    <xf numFmtId="0" fontId="30" fillId="0" borderId="2" xfId="2" applyFont="1" applyBorder="1" applyAlignment="1">
      <alignment horizontal="center" vertical="center"/>
    </xf>
    <xf numFmtId="0" fontId="32" fillId="0" borderId="2" xfId="3" applyNumberFormat="1" applyFont="1" applyFill="1" applyBorder="1" applyAlignment="1">
      <alignment horizontal="center" vertical="center" wrapText="1"/>
    </xf>
    <xf numFmtId="164" fontId="30" fillId="6" borderId="2" xfId="1" applyFont="1" applyFill="1" applyBorder="1" applyAlignment="1">
      <alignment horizontal="center" vertical="center"/>
    </xf>
    <xf numFmtId="164" fontId="30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left" vertical="center"/>
    </xf>
    <xf numFmtId="164" fontId="6" fillId="7" borderId="2" xfId="1" applyFont="1" applyFill="1" applyBorder="1" applyAlignment="1">
      <alignment horizontal="left" vertical="center" wrapText="1"/>
    </xf>
    <xf numFmtId="49" fontId="6" fillId="0" borderId="2" xfId="4" applyNumberFormat="1" applyFont="1" applyFill="1" applyBorder="1" applyAlignment="1">
      <alignment horizontal="left" vertical="center" wrapText="1"/>
    </xf>
    <xf numFmtId="164" fontId="2" fillId="0" borderId="0" xfId="1" applyFont="1"/>
    <xf numFmtId="164" fontId="3" fillId="0" borderId="0" xfId="1" applyFont="1" applyFill="1" applyBorder="1" applyAlignment="1"/>
    <xf numFmtId="164" fontId="2" fillId="0" borderId="0" xfId="1" applyFont="1" applyBorder="1"/>
    <xf numFmtId="164" fontId="3" fillId="0" borderId="0" xfId="1" applyFont="1" applyFill="1" applyAlignment="1">
      <alignment wrapText="1"/>
    </xf>
    <xf numFmtId="164" fontId="3" fillId="0" borderId="0" xfId="1" applyFont="1" applyFill="1" applyBorder="1" applyAlignment="1">
      <alignment horizontal="center"/>
    </xf>
    <xf numFmtId="164" fontId="2" fillId="0" borderId="0" xfId="1" applyFont="1" applyAlignment="1">
      <alignment vertical="center"/>
    </xf>
    <xf numFmtId="164" fontId="2" fillId="0" borderId="0" xfId="1" applyFont="1" applyAlignment="1">
      <alignment horizontal="center" vertical="center"/>
    </xf>
    <xf numFmtId="164" fontId="3" fillId="0" borderId="0" xfId="1" applyFont="1" applyFill="1" applyAlignment="1"/>
    <xf numFmtId="164" fontId="29" fillId="0" borderId="0" xfId="1" applyFont="1" applyAlignment="1">
      <alignment vertical="center"/>
    </xf>
    <xf numFmtId="164" fontId="2" fillId="0" borderId="2" xfId="1" applyFont="1" applyFill="1" applyBorder="1" applyAlignment="1">
      <alignment horizontal="center" vertical="center"/>
    </xf>
    <xf numFmtId="164" fontId="30" fillId="0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left" vertical="center" wrapText="1"/>
    </xf>
    <xf numFmtId="164" fontId="30" fillId="3" borderId="2" xfId="1" applyFont="1" applyFill="1" applyBorder="1" applyAlignment="1">
      <alignment horizontal="center" vertical="center"/>
    </xf>
    <xf numFmtId="164" fontId="30" fillId="4" borderId="2" xfId="1" applyFont="1" applyFill="1" applyBorder="1" applyAlignment="1">
      <alignment horizontal="center" vertical="center"/>
    </xf>
    <xf numFmtId="164" fontId="2" fillId="5" borderId="2" xfId="1" applyFont="1" applyFill="1" applyBorder="1" applyAlignment="1">
      <alignment horizontal="center" vertical="center"/>
    </xf>
    <xf numFmtId="164" fontId="30" fillId="6" borderId="2" xfId="4" applyNumberFormat="1" applyFont="1" applyFill="1" applyBorder="1" applyAlignment="1">
      <alignment horizontal="center" vertical="center"/>
    </xf>
    <xf numFmtId="164" fontId="30" fillId="7" borderId="2" xfId="4" applyNumberFormat="1" applyFont="1" applyFill="1" applyBorder="1" applyAlignment="1">
      <alignment horizontal="center" vertical="center"/>
    </xf>
    <xf numFmtId="164" fontId="2" fillId="7" borderId="2" xfId="1" applyFont="1" applyFill="1" applyBorder="1" applyAlignment="1">
      <alignment horizontal="center" vertical="center"/>
    </xf>
    <xf numFmtId="49" fontId="32" fillId="0" borderId="2" xfId="3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2" fillId="0" borderId="0" xfId="3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2" applyFont="1" applyFill="1" applyBorder="1" applyAlignment="1">
      <alignment horizontal="center"/>
    </xf>
    <xf numFmtId="0" fontId="3" fillId="0" borderId="0" xfId="3" applyFont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49" fontId="2" fillId="0" borderId="2" xfId="4" applyNumberFormat="1" applyFont="1" applyFill="1" applyBorder="1" applyAlignment="1">
      <alignment horizontal="left" vertical="center" wrapText="1"/>
    </xf>
    <xf numFmtId="164" fontId="33" fillId="0" borderId="0" xfId="1" applyFont="1"/>
    <xf numFmtId="168" fontId="33" fillId="0" borderId="0" xfId="2" applyNumberFormat="1" applyFont="1"/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36"/>
  <sheetViews>
    <sheetView tabSelected="1" view="pageBreakPreview" zoomScale="55" zoomScaleNormal="70" zoomScaleSheetLayoutView="55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N21" sqref="N21"/>
    </sheetView>
  </sheetViews>
  <sheetFormatPr defaultColWidth="9" defaultRowHeight="15.75" x14ac:dyDescent="0.25"/>
  <cols>
    <col min="1" max="1" width="9.75" style="1" customWidth="1"/>
    <col min="2" max="2" width="40" style="1" customWidth="1"/>
    <col min="3" max="3" width="33" style="1" customWidth="1"/>
    <col min="4" max="4" width="17.625" style="2" customWidth="1"/>
    <col min="5" max="5" width="16" style="2" customWidth="1"/>
    <col min="6" max="6" width="17.5" style="2" customWidth="1"/>
    <col min="7" max="16" width="11" style="1" customWidth="1"/>
    <col min="17" max="17" width="19.125" style="2" customWidth="1"/>
    <col min="18" max="18" width="12.5" style="1" customWidth="1"/>
    <col min="19" max="19" width="12.75" style="1" customWidth="1"/>
    <col min="20" max="20" width="34.75" style="1" customWidth="1"/>
    <col min="21" max="21" width="14.5" style="51" customWidth="1"/>
    <col min="22" max="24" width="10.625" style="51" customWidth="1"/>
    <col min="25" max="25" width="12.125" style="51" customWidth="1"/>
    <col min="26" max="26" width="11.5" style="51" customWidth="1"/>
    <col min="27" max="27" width="14.125" style="1" customWidth="1"/>
    <col min="28" max="28" width="15.125" style="1" customWidth="1"/>
    <col min="29" max="29" width="13" style="1" customWidth="1"/>
    <col min="30" max="30" width="11.75" style="1" customWidth="1"/>
    <col min="31" max="31" width="17.5" style="1" customWidth="1"/>
    <col min="32" max="16384" width="9" style="1"/>
  </cols>
  <sheetData>
    <row r="1" spans="1:26" ht="18.75" x14ac:dyDescent="0.25">
      <c r="H1" s="86">
        <v>91.69660039</v>
      </c>
      <c r="T1" s="3" t="s">
        <v>0</v>
      </c>
    </row>
    <row r="2" spans="1:26" ht="18.75" x14ac:dyDescent="0.3">
      <c r="B2" s="26"/>
      <c r="D2" s="8"/>
      <c r="E2" s="8"/>
      <c r="F2" s="8"/>
      <c r="G2" s="10"/>
      <c r="H2" s="87">
        <f>H1-H19</f>
        <v>0</v>
      </c>
      <c r="I2" s="10"/>
      <c r="J2" s="15"/>
      <c r="K2" s="10"/>
      <c r="L2" s="15"/>
      <c r="M2" s="10"/>
      <c r="N2" s="10"/>
      <c r="O2" s="10"/>
      <c r="P2" s="10"/>
      <c r="T2" s="4" t="s">
        <v>1</v>
      </c>
    </row>
    <row r="3" spans="1:26" ht="18.75" x14ac:dyDescent="0.3">
      <c r="B3" s="25"/>
      <c r="T3" s="4" t="s">
        <v>2</v>
      </c>
    </row>
    <row r="4" spans="1:26" s="5" customFormat="1" ht="18.75" x14ac:dyDescent="0.3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52"/>
      <c r="V4" s="53"/>
      <c r="W4" s="53"/>
      <c r="X4" s="53"/>
      <c r="Y4" s="53"/>
      <c r="Z4" s="53"/>
    </row>
    <row r="5" spans="1:26" s="5" customFormat="1" ht="18.75" x14ac:dyDescent="0.3">
      <c r="A5" s="75" t="s">
        <v>144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54"/>
      <c r="V5" s="53"/>
      <c r="W5" s="53"/>
      <c r="X5" s="53"/>
      <c r="Y5" s="53"/>
      <c r="Z5" s="53"/>
    </row>
    <row r="6" spans="1:26" s="5" customFormat="1" ht="18.75" x14ac:dyDescent="0.3">
      <c r="A6" s="12"/>
      <c r="B6" s="12"/>
      <c r="C6" s="12"/>
      <c r="D6" s="6"/>
      <c r="E6" s="6"/>
      <c r="F6" s="6"/>
      <c r="G6" s="12"/>
      <c r="H6" s="12"/>
      <c r="I6" s="12"/>
      <c r="J6" s="12"/>
      <c r="K6" s="12"/>
      <c r="L6" s="12"/>
      <c r="M6" s="12"/>
      <c r="N6" s="12"/>
      <c r="O6" s="12"/>
      <c r="P6" s="12"/>
      <c r="Q6" s="6"/>
      <c r="R6" s="12"/>
      <c r="S6" s="12"/>
      <c r="T6" s="12"/>
      <c r="U6" s="55"/>
      <c r="V6" s="53"/>
      <c r="W6" s="53"/>
      <c r="X6" s="53"/>
      <c r="Y6" s="53"/>
      <c r="Z6" s="53"/>
    </row>
    <row r="7" spans="1:26" s="5" customFormat="1" ht="18.75" x14ac:dyDescent="0.3">
      <c r="A7" s="75" t="s">
        <v>94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54"/>
      <c r="V7" s="53"/>
      <c r="W7" s="53"/>
      <c r="X7" s="53"/>
      <c r="Y7" s="53"/>
      <c r="Z7" s="53"/>
    </row>
    <row r="8" spans="1:26" x14ac:dyDescent="0.25">
      <c r="A8" s="76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56"/>
    </row>
    <row r="9" spans="1:26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57"/>
    </row>
    <row r="10" spans="1:26" ht="18.75" x14ac:dyDescent="0.3">
      <c r="A10" s="77" t="s">
        <v>146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58"/>
    </row>
    <row r="11" spans="1:26" x14ac:dyDescent="0.25">
      <c r="I11" s="10"/>
    </row>
    <row r="12" spans="1:26" ht="18.75" x14ac:dyDescent="0.2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59"/>
    </row>
    <row r="13" spans="1:26" x14ac:dyDescent="0.25">
      <c r="A13" s="76" t="s">
        <v>5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56"/>
    </row>
    <row r="14" spans="1:26" ht="18.75" x14ac:dyDescent="0.3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52"/>
    </row>
    <row r="15" spans="1:26" ht="55.9" customHeight="1" x14ac:dyDescent="0.25">
      <c r="A15" s="73" t="s">
        <v>6</v>
      </c>
      <c r="B15" s="73" t="s">
        <v>7</v>
      </c>
      <c r="C15" s="73" t="s">
        <v>8</v>
      </c>
      <c r="D15" s="80" t="s">
        <v>9</v>
      </c>
      <c r="E15" s="80" t="s">
        <v>147</v>
      </c>
      <c r="F15" s="80" t="s">
        <v>148</v>
      </c>
      <c r="G15" s="71" t="s">
        <v>145</v>
      </c>
      <c r="H15" s="83"/>
      <c r="I15" s="83"/>
      <c r="J15" s="83"/>
      <c r="K15" s="83"/>
      <c r="L15" s="83"/>
      <c r="M15" s="83"/>
      <c r="N15" s="83"/>
      <c r="O15" s="83"/>
      <c r="P15" s="72"/>
      <c r="Q15" s="80" t="s">
        <v>10</v>
      </c>
      <c r="R15" s="73" t="s">
        <v>11</v>
      </c>
      <c r="S15" s="73"/>
      <c r="T15" s="73" t="s">
        <v>12</v>
      </c>
      <c r="U15" s="53"/>
    </row>
    <row r="16" spans="1:26" ht="30" customHeight="1" x14ac:dyDescent="0.25">
      <c r="A16" s="73"/>
      <c r="B16" s="73"/>
      <c r="C16" s="73"/>
      <c r="D16" s="81"/>
      <c r="E16" s="81"/>
      <c r="F16" s="81"/>
      <c r="G16" s="71" t="s">
        <v>13</v>
      </c>
      <c r="H16" s="72"/>
      <c r="I16" s="71" t="s">
        <v>14</v>
      </c>
      <c r="J16" s="72"/>
      <c r="K16" s="71" t="s">
        <v>15</v>
      </c>
      <c r="L16" s="72"/>
      <c r="M16" s="71" t="s">
        <v>16</v>
      </c>
      <c r="N16" s="72"/>
      <c r="O16" s="71" t="s">
        <v>17</v>
      </c>
      <c r="P16" s="72"/>
      <c r="Q16" s="81"/>
      <c r="R16" s="73" t="s">
        <v>18</v>
      </c>
      <c r="S16" s="73" t="s">
        <v>19</v>
      </c>
      <c r="T16" s="73"/>
    </row>
    <row r="17" spans="1:20" ht="138" customHeight="1" x14ac:dyDescent="0.25">
      <c r="A17" s="73"/>
      <c r="B17" s="73"/>
      <c r="C17" s="73"/>
      <c r="D17" s="82"/>
      <c r="E17" s="82"/>
      <c r="F17" s="82"/>
      <c r="G17" s="11" t="s">
        <v>20</v>
      </c>
      <c r="H17" s="11" t="s">
        <v>21</v>
      </c>
      <c r="I17" s="11" t="s">
        <v>20</v>
      </c>
      <c r="J17" s="11" t="s">
        <v>21</v>
      </c>
      <c r="K17" s="11" t="s">
        <v>20</v>
      </c>
      <c r="L17" s="11" t="s">
        <v>21</v>
      </c>
      <c r="M17" s="11" t="s">
        <v>20</v>
      </c>
      <c r="N17" s="11" t="s">
        <v>21</v>
      </c>
      <c r="O17" s="11" t="s">
        <v>20</v>
      </c>
      <c r="P17" s="11" t="s">
        <v>21</v>
      </c>
      <c r="Q17" s="82"/>
      <c r="R17" s="73"/>
      <c r="S17" s="73"/>
      <c r="T17" s="73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7">
        <f t="shared" si="0"/>
        <v>4</v>
      </c>
      <c r="E18" s="7">
        <f t="shared" si="0"/>
        <v>5</v>
      </c>
      <c r="F18" s="7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7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ht="31.5" x14ac:dyDescent="0.25">
      <c r="A19" s="27" t="s">
        <v>22</v>
      </c>
      <c r="B19" s="28" t="s">
        <v>23</v>
      </c>
      <c r="C19" s="29" t="s">
        <v>24</v>
      </c>
      <c r="D19" s="63">
        <f>SUM(D20:D25)</f>
        <v>3117.0608218476009</v>
      </c>
      <c r="E19" s="63">
        <f t="shared" ref="E19:P19" si="1">SUM(E20:E25)</f>
        <v>775.24102999999968</v>
      </c>
      <c r="F19" s="63">
        <f t="shared" si="1"/>
        <v>2341.8197918476008</v>
      </c>
      <c r="G19" s="63">
        <f t="shared" si="1"/>
        <v>0</v>
      </c>
      <c r="H19" s="63">
        <f>SUM(H20:H25)</f>
        <v>91.696600390000015</v>
      </c>
      <c r="I19" s="63">
        <f t="shared" si="1"/>
        <v>0</v>
      </c>
      <c r="J19" s="63">
        <f t="shared" si="1"/>
        <v>91.696600390000015</v>
      </c>
      <c r="K19" s="63">
        <f t="shared" si="1"/>
        <v>0</v>
      </c>
      <c r="L19" s="63">
        <f t="shared" si="1"/>
        <v>0</v>
      </c>
      <c r="M19" s="63">
        <f t="shared" si="1"/>
        <v>0</v>
      </c>
      <c r="N19" s="63">
        <f t="shared" si="1"/>
        <v>0</v>
      </c>
      <c r="O19" s="63">
        <f t="shared" si="1"/>
        <v>0</v>
      </c>
      <c r="P19" s="63">
        <f t="shared" si="1"/>
        <v>0</v>
      </c>
      <c r="Q19" s="63">
        <f t="shared" ref="Q19:Q89" si="2">F19-H19</f>
        <v>2250.1231914576006</v>
      </c>
      <c r="R19" s="63">
        <f t="shared" ref="R19:R89" si="3">G19-H19</f>
        <v>-91.696600390000015</v>
      </c>
      <c r="S19" s="63">
        <v>0</v>
      </c>
      <c r="T19" s="16"/>
    </row>
    <row r="20" spans="1:20" x14ac:dyDescent="0.25">
      <c r="A20" s="30" t="s">
        <v>25</v>
      </c>
      <c r="B20" s="31" t="s">
        <v>26</v>
      </c>
      <c r="C20" s="32" t="s">
        <v>24</v>
      </c>
      <c r="D20" s="64">
        <f>D27</f>
        <v>540.93099999999993</v>
      </c>
      <c r="E20" s="64">
        <f t="shared" ref="E20:P20" si="4">E27</f>
        <v>85.648799999999994</v>
      </c>
      <c r="F20" s="64">
        <f t="shared" si="4"/>
        <v>455.28219999999999</v>
      </c>
      <c r="G20" s="64">
        <f t="shared" si="4"/>
        <v>0</v>
      </c>
      <c r="H20" s="64">
        <f>H27</f>
        <v>0</v>
      </c>
      <c r="I20" s="64">
        <f t="shared" si="4"/>
        <v>0</v>
      </c>
      <c r="J20" s="64">
        <f t="shared" si="4"/>
        <v>0</v>
      </c>
      <c r="K20" s="64">
        <f t="shared" si="4"/>
        <v>0</v>
      </c>
      <c r="L20" s="64">
        <f t="shared" si="4"/>
        <v>0</v>
      </c>
      <c r="M20" s="64">
        <f t="shared" si="4"/>
        <v>0</v>
      </c>
      <c r="N20" s="64">
        <f t="shared" si="4"/>
        <v>0</v>
      </c>
      <c r="O20" s="64">
        <f t="shared" si="4"/>
        <v>0</v>
      </c>
      <c r="P20" s="64">
        <f t="shared" si="4"/>
        <v>0</v>
      </c>
      <c r="Q20" s="64">
        <f t="shared" si="2"/>
        <v>455.28219999999999</v>
      </c>
      <c r="R20" s="64">
        <f t="shared" si="3"/>
        <v>0</v>
      </c>
      <c r="S20" s="64">
        <v>0</v>
      </c>
      <c r="T20" s="17"/>
    </row>
    <row r="21" spans="1:20" ht="31.5" x14ac:dyDescent="0.25">
      <c r="A21" s="30" t="s">
        <v>27</v>
      </c>
      <c r="B21" s="31" t="s">
        <v>28</v>
      </c>
      <c r="C21" s="32" t="s">
        <v>24</v>
      </c>
      <c r="D21" s="64">
        <f>D52</f>
        <v>2470.1258218476005</v>
      </c>
      <c r="E21" s="64">
        <f t="shared" ref="E21:P21" si="5">E52</f>
        <v>689.16599999999971</v>
      </c>
      <c r="F21" s="64">
        <f t="shared" si="5"/>
        <v>1780.9598218476003</v>
      </c>
      <c r="G21" s="64">
        <f t="shared" si="5"/>
        <v>0</v>
      </c>
      <c r="H21" s="64">
        <f t="shared" si="5"/>
        <v>89.789863480000008</v>
      </c>
      <c r="I21" s="64">
        <f t="shared" si="5"/>
        <v>0</v>
      </c>
      <c r="J21" s="64">
        <f t="shared" si="5"/>
        <v>89.789863480000008</v>
      </c>
      <c r="K21" s="64">
        <f t="shared" si="5"/>
        <v>0</v>
      </c>
      <c r="L21" s="64">
        <f t="shared" si="5"/>
        <v>0</v>
      </c>
      <c r="M21" s="64">
        <f t="shared" si="5"/>
        <v>0</v>
      </c>
      <c r="N21" s="64">
        <f t="shared" si="5"/>
        <v>0</v>
      </c>
      <c r="O21" s="64">
        <f t="shared" si="5"/>
        <v>0</v>
      </c>
      <c r="P21" s="64">
        <f t="shared" si="5"/>
        <v>0</v>
      </c>
      <c r="Q21" s="64">
        <f t="shared" si="2"/>
        <v>1691.1699583676004</v>
      </c>
      <c r="R21" s="64">
        <f t="shared" si="3"/>
        <v>-89.789863480000008</v>
      </c>
      <c r="S21" s="64">
        <v>0</v>
      </c>
      <c r="T21" s="17"/>
    </row>
    <row r="22" spans="1:20" ht="63" x14ac:dyDescent="0.25">
      <c r="A22" s="30" t="s">
        <v>29</v>
      </c>
      <c r="B22" s="31" t="s">
        <v>30</v>
      </c>
      <c r="C22" s="32" t="s">
        <v>24</v>
      </c>
      <c r="D22" s="64">
        <f>D103</f>
        <v>0</v>
      </c>
      <c r="E22" s="64">
        <f t="shared" ref="E22:P22" si="6">E103</f>
        <v>0</v>
      </c>
      <c r="F22" s="64">
        <f t="shared" si="6"/>
        <v>0</v>
      </c>
      <c r="G22" s="64">
        <f t="shared" si="6"/>
        <v>0</v>
      </c>
      <c r="H22" s="64">
        <f t="shared" si="6"/>
        <v>0</v>
      </c>
      <c r="I22" s="64">
        <f t="shared" si="6"/>
        <v>0</v>
      </c>
      <c r="J22" s="64">
        <f t="shared" si="6"/>
        <v>0</v>
      </c>
      <c r="K22" s="64">
        <f t="shared" si="6"/>
        <v>0</v>
      </c>
      <c r="L22" s="64">
        <f t="shared" si="6"/>
        <v>0</v>
      </c>
      <c r="M22" s="64">
        <f t="shared" si="6"/>
        <v>0</v>
      </c>
      <c r="N22" s="64">
        <f t="shared" si="6"/>
        <v>0</v>
      </c>
      <c r="O22" s="64">
        <f t="shared" si="6"/>
        <v>0</v>
      </c>
      <c r="P22" s="64">
        <f t="shared" si="6"/>
        <v>0</v>
      </c>
      <c r="Q22" s="64">
        <f t="shared" si="2"/>
        <v>0</v>
      </c>
      <c r="R22" s="64">
        <f t="shared" si="3"/>
        <v>0</v>
      </c>
      <c r="S22" s="64">
        <v>0</v>
      </c>
      <c r="T22" s="17"/>
    </row>
    <row r="23" spans="1:20" ht="31.5" x14ac:dyDescent="0.25">
      <c r="A23" s="30" t="s">
        <v>31</v>
      </c>
      <c r="B23" s="31" t="s">
        <v>32</v>
      </c>
      <c r="C23" s="32" t="s">
        <v>24</v>
      </c>
      <c r="D23" s="64">
        <f>D106</f>
        <v>6.0119999999999996</v>
      </c>
      <c r="E23" s="64">
        <f t="shared" ref="E23:P23" si="7">E106</f>
        <v>0</v>
      </c>
      <c r="F23" s="64">
        <f t="shared" si="7"/>
        <v>6.0119999999999996</v>
      </c>
      <c r="G23" s="64">
        <f t="shared" si="7"/>
        <v>0</v>
      </c>
      <c r="H23" s="64">
        <f>H106</f>
        <v>0</v>
      </c>
      <c r="I23" s="64">
        <f t="shared" si="7"/>
        <v>0</v>
      </c>
      <c r="J23" s="64">
        <f t="shared" si="7"/>
        <v>0</v>
      </c>
      <c r="K23" s="64">
        <f t="shared" si="7"/>
        <v>0</v>
      </c>
      <c r="L23" s="64">
        <f t="shared" si="7"/>
        <v>0</v>
      </c>
      <c r="M23" s="64">
        <f t="shared" si="7"/>
        <v>0</v>
      </c>
      <c r="N23" s="64">
        <f t="shared" si="7"/>
        <v>0</v>
      </c>
      <c r="O23" s="64">
        <f t="shared" si="7"/>
        <v>0</v>
      </c>
      <c r="P23" s="64">
        <f t="shared" si="7"/>
        <v>0</v>
      </c>
      <c r="Q23" s="64">
        <f t="shared" si="2"/>
        <v>6.0119999999999996</v>
      </c>
      <c r="R23" s="64">
        <f t="shared" si="3"/>
        <v>0</v>
      </c>
      <c r="S23" s="64">
        <v>0</v>
      </c>
      <c r="T23" s="17"/>
    </row>
    <row r="24" spans="1:20" ht="47.25" x14ac:dyDescent="0.25">
      <c r="A24" s="30" t="s">
        <v>33</v>
      </c>
      <c r="B24" s="31" t="s">
        <v>34</v>
      </c>
      <c r="C24" s="32" t="s">
        <v>24</v>
      </c>
      <c r="D24" s="64">
        <f>D109</f>
        <v>0</v>
      </c>
      <c r="E24" s="64">
        <f t="shared" ref="E24:P24" si="8">E109</f>
        <v>0</v>
      </c>
      <c r="F24" s="64">
        <f t="shared" si="8"/>
        <v>0</v>
      </c>
      <c r="G24" s="64">
        <f t="shared" si="8"/>
        <v>0</v>
      </c>
      <c r="H24" s="64">
        <f t="shared" si="8"/>
        <v>0</v>
      </c>
      <c r="I24" s="64">
        <f t="shared" si="8"/>
        <v>0</v>
      </c>
      <c r="J24" s="64">
        <f t="shared" si="8"/>
        <v>0</v>
      </c>
      <c r="K24" s="64">
        <f t="shared" si="8"/>
        <v>0</v>
      </c>
      <c r="L24" s="64">
        <f t="shared" si="8"/>
        <v>0</v>
      </c>
      <c r="M24" s="64">
        <f t="shared" si="8"/>
        <v>0</v>
      </c>
      <c r="N24" s="64">
        <f t="shared" si="8"/>
        <v>0</v>
      </c>
      <c r="O24" s="64">
        <f t="shared" si="8"/>
        <v>0</v>
      </c>
      <c r="P24" s="64">
        <f t="shared" si="8"/>
        <v>0</v>
      </c>
      <c r="Q24" s="64">
        <f t="shared" si="2"/>
        <v>0</v>
      </c>
      <c r="R24" s="64">
        <f t="shared" si="3"/>
        <v>0</v>
      </c>
      <c r="S24" s="64">
        <v>0</v>
      </c>
      <c r="T24" s="17"/>
    </row>
    <row r="25" spans="1:20" x14ac:dyDescent="0.25">
      <c r="A25" s="30" t="s">
        <v>35</v>
      </c>
      <c r="B25" s="31" t="s">
        <v>36</v>
      </c>
      <c r="C25" s="32" t="s">
        <v>24</v>
      </c>
      <c r="D25" s="64">
        <f>D110</f>
        <v>99.99199999999999</v>
      </c>
      <c r="E25" s="64">
        <f t="shared" ref="E25:P25" si="9">E110</f>
        <v>0.42622999999999994</v>
      </c>
      <c r="F25" s="64">
        <f t="shared" si="9"/>
        <v>99.565769999999986</v>
      </c>
      <c r="G25" s="64">
        <f t="shared" si="9"/>
        <v>0</v>
      </c>
      <c r="H25" s="64">
        <f t="shared" si="9"/>
        <v>1.9067369099999998</v>
      </c>
      <c r="I25" s="64">
        <f t="shared" si="9"/>
        <v>0</v>
      </c>
      <c r="J25" s="64">
        <f t="shared" si="9"/>
        <v>1.9067369099999998</v>
      </c>
      <c r="K25" s="64">
        <f t="shared" si="9"/>
        <v>0</v>
      </c>
      <c r="L25" s="64">
        <f t="shared" si="9"/>
        <v>0</v>
      </c>
      <c r="M25" s="64">
        <f t="shared" si="9"/>
        <v>0</v>
      </c>
      <c r="N25" s="64">
        <f t="shared" si="9"/>
        <v>0</v>
      </c>
      <c r="O25" s="64">
        <f t="shared" si="9"/>
        <v>0</v>
      </c>
      <c r="P25" s="64">
        <f t="shared" si="9"/>
        <v>0</v>
      </c>
      <c r="Q25" s="64">
        <f t="shared" si="2"/>
        <v>97.65903308999998</v>
      </c>
      <c r="R25" s="64">
        <f t="shared" si="3"/>
        <v>-1.9067369099999998</v>
      </c>
      <c r="S25" s="64">
        <v>0</v>
      </c>
      <c r="T25" s="17"/>
    </row>
    <row r="26" spans="1:20" x14ac:dyDescent="0.25">
      <c r="A26" s="33" t="s">
        <v>37</v>
      </c>
      <c r="B26" s="34" t="s">
        <v>38</v>
      </c>
      <c r="C26" s="35" t="s">
        <v>24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f t="shared" si="2"/>
        <v>0</v>
      </c>
      <c r="R26" s="65">
        <f t="shared" si="3"/>
        <v>0</v>
      </c>
      <c r="S26" s="65">
        <v>0</v>
      </c>
      <c r="T26" s="18"/>
    </row>
    <row r="27" spans="1:20" ht="31.5" x14ac:dyDescent="0.25">
      <c r="A27" s="36" t="s">
        <v>39</v>
      </c>
      <c r="B27" s="37" t="s">
        <v>40</v>
      </c>
      <c r="C27" s="38" t="s">
        <v>24</v>
      </c>
      <c r="D27" s="66">
        <f>D28+D32+D35+D44</f>
        <v>540.93099999999993</v>
      </c>
      <c r="E27" s="66">
        <f t="shared" ref="E27:P27" si="10">E28+E32+E35+E44</f>
        <v>85.648799999999994</v>
      </c>
      <c r="F27" s="66">
        <f t="shared" si="10"/>
        <v>455.28219999999999</v>
      </c>
      <c r="G27" s="66">
        <f t="shared" si="10"/>
        <v>0</v>
      </c>
      <c r="H27" s="66">
        <f>H28+H32+H35+H44</f>
        <v>0</v>
      </c>
      <c r="I27" s="66">
        <f t="shared" si="10"/>
        <v>0</v>
      </c>
      <c r="J27" s="66">
        <f t="shared" si="10"/>
        <v>0</v>
      </c>
      <c r="K27" s="66">
        <f t="shared" si="10"/>
        <v>0</v>
      </c>
      <c r="L27" s="66">
        <f t="shared" si="10"/>
        <v>0</v>
      </c>
      <c r="M27" s="66">
        <f t="shared" si="10"/>
        <v>0</v>
      </c>
      <c r="N27" s="66">
        <f t="shared" si="10"/>
        <v>0</v>
      </c>
      <c r="O27" s="66">
        <f t="shared" si="10"/>
        <v>0</v>
      </c>
      <c r="P27" s="66">
        <f t="shared" si="10"/>
        <v>0</v>
      </c>
      <c r="Q27" s="66">
        <f t="shared" si="2"/>
        <v>455.28219999999999</v>
      </c>
      <c r="R27" s="66">
        <f t="shared" si="3"/>
        <v>0</v>
      </c>
      <c r="S27" s="66">
        <v>0</v>
      </c>
      <c r="T27" s="19"/>
    </row>
    <row r="28" spans="1:20" ht="60" customHeight="1" x14ac:dyDescent="0.25">
      <c r="A28" s="39" t="s">
        <v>41</v>
      </c>
      <c r="B28" s="40" t="s">
        <v>42</v>
      </c>
      <c r="C28" s="41" t="s">
        <v>24</v>
      </c>
      <c r="D28" s="67">
        <f>D29+D30+D31</f>
        <v>0</v>
      </c>
      <c r="E28" s="67">
        <f t="shared" ref="E28:P28" si="11">E29+E30+E31</f>
        <v>0</v>
      </c>
      <c r="F28" s="67">
        <f t="shared" si="11"/>
        <v>0</v>
      </c>
      <c r="G28" s="67">
        <f t="shared" si="11"/>
        <v>0</v>
      </c>
      <c r="H28" s="67">
        <f t="shared" si="11"/>
        <v>0</v>
      </c>
      <c r="I28" s="67">
        <f t="shared" si="11"/>
        <v>0</v>
      </c>
      <c r="J28" s="67">
        <f t="shared" si="11"/>
        <v>0</v>
      </c>
      <c r="K28" s="67">
        <f t="shared" si="11"/>
        <v>0</v>
      </c>
      <c r="L28" s="67">
        <f t="shared" si="11"/>
        <v>0</v>
      </c>
      <c r="M28" s="67">
        <f t="shared" si="11"/>
        <v>0</v>
      </c>
      <c r="N28" s="67">
        <f t="shared" si="11"/>
        <v>0</v>
      </c>
      <c r="O28" s="67">
        <f t="shared" si="11"/>
        <v>0</v>
      </c>
      <c r="P28" s="67">
        <f t="shared" si="11"/>
        <v>0</v>
      </c>
      <c r="Q28" s="67">
        <f t="shared" si="2"/>
        <v>0</v>
      </c>
      <c r="R28" s="67">
        <f t="shared" si="3"/>
        <v>0</v>
      </c>
      <c r="S28" s="67">
        <v>0</v>
      </c>
      <c r="T28" s="20"/>
    </row>
    <row r="29" spans="1:20" ht="63" x14ac:dyDescent="0.25">
      <c r="A29" s="42" t="s">
        <v>43</v>
      </c>
      <c r="B29" s="43" t="s">
        <v>95</v>
      </c>
      <c r="C29" s="44" t="s">
        <v>24</v>
      </c>
      <c r="D29" s="61">
        <v>0</v>
      </c>
      <c r="E29" s="61">
        <v>0</v>
      </c>
      <c r="F29" s="61">
        <v>0</v>
      </c>
      <c r="G29" s="61">
        <v>0</v>
      </c>
      <c r="H29" s="60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61">
        <f t="shared" si="2"/>
        <v>0</v>
      </c>
      <c r="R29" s="61">
        <f t="shared" si="3"/>
        <v>0</v>
      </c>
      <c r="S29" s="61">
        <v>0</v>
      </c>
      <c r="T29" s="21"/>
    </row>
    <row r="30" spans="1:20" ht="63" x14ac:dyDescent="0.25">
      <c r="A30" s="42" t="s">
        <v>44</v>
      </c>
      <c r="B30" s="43" t="s">
        <v>96</v>
      </c>
      <c r="C30" s="44" t="s">
        <v>24</v>
      </c>
      <c r="D30" s="61">
        <v>0</v>
      </c>
      <c r="E30" s="61">
        <v>0</v>
      </c>
      <c r="F30" s="61">
        <v>0</v>
      </c>
      <c r="G30" s="61">
        <v>0</v>
      </c>
      <c r="H30" s="60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f t="shared" si="2"/>
        <v>0</v>
      </c>
      <c r="R30" s="61">
        <f t="shared" si="3"/>
        <v>0</v>
      </c>
      <c r="S30" s="61">
        <v>0</v>
      </c>
      <c r="T30" s="21"/>
    </row>
    <row r="31" spans="1:20" ht="63" x14ac:dyDescent="0.25">
      <c r="A31" s="42" t="s">
        <v>45</v>
      </c>
      <c r="B31" s="43" t="s">
        <v>97</v>
      </c>
      <c r="C31" s="44" t="s">
        <v>24</v>
      </c>
      <c r="D31" s="61">
        <v>0</v>
      </c>
      <c r="E31" s="61">
        <v>0</v>
      </c>
      <c r="F31" s="61">
        <v>0</v>
      </c>
      <c r="G31" s="61">
        <v>0</v>
      </c>
      <c r="H31" s="60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f t="shared" si="2"/>
        <v>0</v>
      </c>
      <c r="R31" s="61">
        <f t="shared" si="3"/>
        <v>0</v>
      </c>
      <c r="S31" s="61">
        <v>0</v>
      </c>
      <c r="T31" s="22"/>
    </row>
    <row r="32" spans="1:20" ht="47.25" x14ac:dyDescent="0.25">
      <c r="A32" s="39" t="s">
        <v>98</v>
      </c>
      <c r="B32" s="40" t="s">
        <v>99</v>
      </c>
      <c r="C32" s="41" t="s">
        <v>24</v>
      </c>
      <c r="D32" s="67">
        <f>D33+D34</f>
        <v>0</v>
      </c>
      <c r="E32" s="67">
        <f>E33+E34</f>
        <v>0</v>
      </c>
      <c r="F32" s="67">
        <f t="shared" ref="F32:P32" si="12">F33+F34</f>
        <v>0</v>
      </c>
      <c r="G32" s="67">
        <f t="shared" si="12"/>
        <v>0</v>
      </c>
      <c r="H32" s="67">
        <f t="shared" si="12"/>
        <v>0</v>
      </c>
      <c r="I32" s="67">
        <f t="shared" si="12"/>
        <v>0</v>
      </c>
      <c r="J32" s="67">
        <f t="shared" si="12"/>
        <v>0</v>
      </c>
      <c r="K32" s="67">
        <f t="shared" si="12"/>
        <v>0</v>
      </c>
      <c r="L32" s="67">
        <f t="shared" si="12"/>
        <v>0</v>
      </c>
      <c r="M32" s="67">
        <f t="shared" si="12"/>
        <v>0</v>
      </c>
      <c r="N32" s="67">
        <f t="shared" si="12"/>
        <v>0</v>
      </c>
      <c r="O32" s="67">
        <f t="shared" si="12"/>
        <v>0</v>
      </c>
      <c r="P32" s="67">
        <f t="shared" si="12"/>
        <v>0</v>
      </c>
      <c r="Q32" s="67">
        <f t="shared" si="2"/>
        <v>0</v>
      </c>
      <c r="R32" s="67">
        <f t="shared" si="3"/>
        <v>0</v>
      </c>
      <c r="S32" s="67">
        <v>0</v>
      </c>
      <c r="T32" s="20"/>
    </row>
    <row r="33" spans="1:20" ht="78.75" x14ac:dyDescent="0.25">
      <c r="A33" s="42" t="s">
        <v>100</v>
      </c>
      <c r="B33" s="43" t="s">
        <v>101</v>
      </c>
      <c r="C33" s="44" t="s">
        <v>24</v>
      </c>
      <c r="D33" s="61">
        <v>0</v>
      </c>
      <c r="E33" s="61">
        <v>0</v>
      </c>
      <c r="F33" s="61">
        <v>0</v>
      </c>
      <c r="G33" s="61">
        <v>0</v>
      </c>
      <c r="H33" s="60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f t="shared" si="2"/>
        <v>0</v>
      </c>
      <c r="R33" s="61">
        <f t="shared" si="3"/>
        <v>0</v>
      </c>
      <c r="S33" s="61">
        <v>0</v>
      </c>
      <c r="T33" s="22"/>
    </row>
    <row r="34" spans="1:20" ht="47.25" x14ac:dyDescent="0.25">
      <c r="A34" s="42" t="s">
        <v>102</v>
      </c>
      <c r="B34" s="43" t="s">
        <v>103</v>
      </c>
      <c r="C34" s="44" t="s">
        <v>24</v>
      </c>
      <c r="D34" s="61">
        <v>0</v>
      </c>
      <c r="E34" s="61">
        <v>0</v>
      </c>
      <c r="F34" s="61">
        <v>0</v>
      </c>
      <c r="G34" s="61">
        <v>0</v>
      </c>
      <c r="H34" s="60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0">
        <f t="shared" si="2"/>
        <v>0</v>
      </c>
      <c r="R34" s="60">
        <f t="shared" si="3"/>
        <v>0</v>
      </c>
      <c r="S34" s="60">
        <v>0</v>
      </c>
      <c r="T34" s="23"/>
    </row>
    <row r="35" spans="1:20" ht="63" x14ac:dyDescent="0.25">
      <c r="A35" s="39" t="s">
        <v>104</v>
      </c>
      <c r="B35" s="40" t="s">
        <v>105</v>
      </c>
      <c r="C35" s="41" t="s">
        <v>24</v>
      </c>
      <c r="D35" s="68">
        <f>D36</f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f t="shared" si="2"/>
        <v>0</v>
      </c>
      <c r="R35" s="68">
        <f t="shared" si="3"/>
        <v>0</v>
      </c>
      <c r="S35" s="68">
        <v>0</v>
      </c>
      <c r="T35" s="49"/>
    </row>
    <row r="36" spans="1:20" ht="47.25" x14ac:dyDescent="0.25">
      <c r="A36" s="42" t="s">
        <v>106</v>
      </c>
      <c r="B36" s="43" t="s">
        <v>107</v>
      </c>
      <c r="C36" s="44" t="s">
        <v>24</v>
      </c>
      <c r="D36" s="60">
        <f>D37</f>
        <v>0</v>
      </c>
      <c r="E36" s="60">
        <f t="shared" ref="E36:P39" si="13">E37</f>
        <v>0</v>
      </c>
      <c r="F36" s="60">
        <f t="shared" si="13"/>
        <v>0</v>
      </c>
      <c r="G36" s="60">
        <f t="shared" si="13"/>
        <v>0</v>
      </c>
      <c r="H36" s="60">
        <f t="shared" si="13"/>
        <v>0</v>
      </c>
      <c r="I36" s="60">
        <f t="shared" si="13"/>
        <v>0</v>
      </c>
      <c r="J36" s="60">
        <f t="shared" si="13"/>
        <v>0</v>
      </c>
      <c r="K36" s="60">
        <f t="shared" si="13"/>
        <v>0</v>
      </c>
      <c r="L36" s="60">
        <f t="shared" si="13"/>
        <v>0</v>
      </c>
      <c r="M36" s="60">
        <f t="shared" si="13"/>
        <v>0</v>
      </c>
      <c r="N36" s="60">
        <f t="shared" si="13"/>
        <v>0</v>
      </c>
      <c r="O36" s="60">
        <f t="shared" si="13"/>
        <v>0</v>
      </c>
      <c r="P36" s="60">
        <f t="shared" si="13"/>
        <v>0</v>
      </c>
      <c r="Q36" s="60">
        <f t="shared" si="2"/>
        <v>0</v>
      </c>
      <c r="R36" s="60">
        <f t="shared" si="3"/>
        <v>0</v>
      </c>
      <c r="S36" s="60">
        <v>0</v>
      </c>
      <c r="T36" s="23"/>
    </row>
    <row r="37" spans="1:20" ht="126" x14ac:dyDescent="0.25">
      <c r="A37" s="42" t="s">
        <v>106</v>
      </c>
      <c r="B37" s="43" t="s">
        <v>108</v>
      </c>
      <c r="C37" s="44" t="s">
        <v>24</v>
      </c>
      <c r="D37" s="61">
        <f>D38</f>
        <v>0</v>
      </c>
      <c r="E37" s="61">
        <f t="shared" si="13"/>
        <v>0</v>
      </c>
      <c r="F37" s="61">
        <f t="shared" si="13"/>
        <v>0</v>
      </c>
      <c r="G37" s="61">
        <f t="shared" si="13"/>
        <v>0</v>
      </c>
      <c r="H37" s="61">
        <f t="shared" si="13"/>
        <v>0</v>
      </c>
      <c r="I37" s="61">
        <f t="shared" si="13"/>
        <v>0</v>
      </c>
      <c r="J37" s="61">
        <f t="shared" si="13"/>
        <v>0</v>
      </c>
      <c r="K37" s="61">
        <f t="shared" si="13"/>
        <v>0</v>
      </c>
      <c r="L37" s="61">
        <f t="shared" si="13"/>
        <v>0</v>
      </c>
      <c r="M37" s="61">
        <f t="shared" si="13"/>
        <v>0</v>
      </c>
      <c r="N37" s="61">
        <f t="shared" si="13"/>
        <v>0</v>
      </c>
      <c r="O37" s="61">
        <f t="shared" si="13"/>
        <v>0</v>
      </c>
      <c r="P37" s="61">
        <f t="shared" si="13"/>
        <v>0</v>
      </c>
      <c r="Q37" s="61">
        <f t="shared" si="2"/>
        <v>0</v>
      </c>
      <c r="R37" s="61">
        <f t="shared" si="3"/>
        <v>0</v>
      </c>
      <c r="S37" s="60">
        <v>0</v>
      </c>
      <c r="T37" s="23"/>
    </row>
    <row r="38" spans="1:20" ht="110.25" x14ac:dyDescent="0.25">
      <c r="A38" s="42" t="s">
        <v>106</v>
      </c>
      <c r="B38" s="43" t="s">
        <v>109</v>
      </c>
      <c r="C38" s="44" t="s">
        <v>24</v>
      </c>
      <c r="D38" s="61">
        <f>D39</f>
        <v>0</v>
      </c>
      <c r="E38" s="61">
        <f t="shared" si="13"/>
        <v>0</v>
      </c>
      <c r="F38" s="61">
        <f t="shared" si="13"/>
        <v>0</v>
      </c>
      <c r="G38" s="61">
        <f t="shared" si="13"/>
        <v>0</v>
      </c>
      <c r="H38" s="61">
        <f t="shared" si="13"/>
        <v>0</v>
      </c>
      <c r="I38" s="61">
        <f t="shared" si="13"/>
        <v>0</v>
      </c>
      <c r="J38" s="61">
        <f t="shared" si="13"/>
        <v>0</v>
      </c>
      <c r="K38" s="61">
        <f t="shared" si="13"/>
        <v>0</v>
      </c>
      <c r="L38" s="61">
        <f t="shared" si="13"/>
        <v>0</v>
      </c>
      <c r="M38" s="61">
        <f t="shared" si="13"/>
        <v>0</v>
      </c>
      <c r="N38" s="61">
        <f t="shared" si="13"/>
        <v>0</v>
      </c>
      <c r="O38" s="61">
        <f t="shared" si="13"/>
        <v>0</v>
      </c>
      <c r="P38" s="61">
        <f t="shared" si="13"/>
        <v>0</v>
      </c>
      <c r="Q38" s="61">
        <f t="shared" si="2"/>
        <v>0</v>
      </c>
      <c r="R38" s="61">
        <f t="shared" si="3"/>
        <v>0</v>
      </c>
      <c r="S38" s="60">
        <v>0</v>
      </c>
      <c r="T38" s="23"/>
    </row>
    <row r="39" spans="1:20" ht="110.25" x14ac:dyDescent="0.25">
      <c r="A39" s="42" t="s">
        <v>106</v>
      </c>
      <c r="B39" s="43" t="s">
        <v>110</v>
      </c>
      <c r="C39" s="44" t="s">
        <v>24</v>
      </c>
      <c r="D39" s="61">
        <f>D40</f>
        <v>0</v>
      </c>
      <c r="E39" s="61">
        <f t="shared" si="13"/>
        <v>0</v>
      </c>
      <c r="F39" s="61">
        <f t="shared" si="13"/>
        <v>0</v>
      </c>
      <c r="G39" s="61">
        <f t="shared" si="13"/>
        <v>0</v>
      </c>
      <c r="H39" s="61">
        <f t="shared" si="13"/>
        <v>0</v>
      </c>
      <c r="I39" s="61">
        <f t="shared" si="13"/>
        <v>0</v>
      </c>
      <c r="J39" s="61">
        <f t="shared" si="13"/>
        <v>0</v>
      </c>
      <c r="K39" s="61">
        <f t="shared" si="13"/>
        <v>0</v>
      </c>
      <c r="L39" s="61">
        <f t="shared" si="13"/>
        <v>0</v>
      </c>
      <c r="M39" s="61">
        <f t="shared" si="13"/>
        <v>0</v>
      </c>
      <c r="N39" s="61">
        <f t="shared" si="13"/>
        <v>0</v>
      </c>
      <c r="O39" s="61">
        <f t="shared" si="13"/>
        <v>0</v>
      </c>
      <c r="P39" s="61">
        <f t="shared" si="13"/>
        <v>0</v>
      </c>
      <c r="Q39" s="61">
        <f t="shared" si="2"/>
        <v>0</v>
      </c>
      <c r="R39" s="61">
        <f t="shared" si="3"/>
        <v>0</v>
      </c>
      <c r="S39" s="60">
        <v>0</v>
      </c>
      <c r="T39" s="23"/>
    </row>
    <row r="40" spans="1:20" ht="47.25" x14ac:dyDescent="0.25">
      <c r="A40" s="42" t="s">
        <v>111</v>
      </c>
      <c r="B40" s="43" t="s">
        <v>107</v>
      </c>
      <c r="C40" s="44" t="s">
        <v>24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f t="shared" si="2"/>
        <v>0</v>
      </c>
      <c r="R40" s="60">
        <f t="shared" si="3"/>
        <v>0</v>
      </c>
      <c r="S40" s="60">
        <v>0</v>
      </c>
      <c r="T40" s="24"/>
    </row>
    <row r="41" spans="1:20" ht="126" x14ac:dyDescent="0.25">
      <c r="A41" s="42" t="s">
        <v>111</v>
      </c>
      <c r="B41" s="43" t="s">
        <v>108</v>
      </c>
      <c r="C41" s="44" t="s">
        <v>24</v>
      </c>
      <c r="D41" s="61">
        <v>0</v>
      </c>
      <c r="E41" s="61">
        <v>0</v>
      </c>
      <c r="F41" s="61">
        <v>0</v>
      </c>
      <c r="G41" s="61">
        <v>0</v>
      </c>
      <c r="H41" s="60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f t="shared" si="2"/>
        <v>0</v>
      </c>
      <c r="R41" s="61">
        <f t="shared" si="3"/>
        <v>0</v>
      </c>
      <c r="S41" s="61">
        <v>0</v>
      </c>
      <c r="T41" s="22"/>
    </row>
    <row r="42" spans="1:20" ht="110.25" x14ac:dyDescent="0.25">
      <c r="A42" s="42" t="s">
        <v>111</v>
      </c>
      <c r="B42" s="43" t="s">
        <v>109</v>
      </c>
      <c r="C42" s="44" t="s">
        <v>24</v>
      </c>
      <c r="D42" s="61">
        <v>0</v>
      </c>
      <c r="E42" s="61">
        <v>0</v>
      </c>
      <c r="F42" s="61">
        <v>0</v>
      </c>
      <c r="G42" s="61">
        <v>0</v>
      </c>
      <c r="H42" s="60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0">
        <f t="shared" si="2"/>
        <v>0</v>
      </c>
      <c r="R42" s="60">
        <f t="shared" si="3"/>
        <v>0</v>
      </c>
      <c r="S42" s="60">
        <v>0</v>
      </c>
      <c r="T42" s="24"/>
    </row>
    <row r="43" spans="1:20" ht="110.25" x14ac:dyDescent="0.25">
      <c r="A43" s="42" t="s">
        <v>111</v>
      </c>
      <c r="B43" s="43" t="s">
        <v>112</v>
      </c>
      <c r="C43" s="44" t="s">
        <v>24</v>
      </c>
      <c r="D43" s="61">
        <v>0</v>
      </c>
      <c r="E43" s="61">
        <v>0</v>
      </c>
      <c r="F43" s="61">
        <v>0</v>
      </c>
      <c r="G43" s="61">
        <v>0</v>
      </c>
      <c r="H43" s="60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0">
        <f t="shared" si="2"/>
        <v>0</v>
      </c>
      <c r="R43" s="60">
        <f t="shared" si="3"/>
        <v>0</v>
      </c>
      <c r="S43" s="60">
        <v>0</v>
      </c>
      <c r="T43" s="23"/>
    </row>
    <row r="44" spans="1:20" ht="94.5" x14ac:dyDescent="0.25">
      <c r="A44" s="39" t="s">
        <v>46</v>
      </c>
      <c r="B44" s="40" t="s">
        <v>47</v>
      </c>
      <c r="C44" s="41" t="s">
        <v>24</v>
      </c>
      <c r="D44" s="68">
        <f>D45+D46</f>
        <v>540.93099999999993</v>
      </c>
      <c r="E44" s="68">
        <f t="shared" ref="E44:P44" si="14">E45+E46</f>
        <v>85.648799999999994</v>
      </c>
      <c r="F44" s="68">
        <f t="shared" si="14"/>
        <v>455.28219999999999</v>
      </c>
      <c r="G44" s="68">
        <f t="shared" si="14"/>
        <v>0</v>
      </c>
      <c r="H44" s="68">
        <f>H45+H46</f>
        <v>0</v>
      </c>
      <c r="I44" s="68">
        <f t="shared" si="14"/>
        <v>0</v>
      </c>
      <c r="J44" s="68">
        <f t="shared" si="14"/>
        <v>0</v>
      </c>
      <c r="K44" s="68">
        <f t="shared" si="14"/>
        <v>0</v>
      </c>
      <c r="L44" s="68">
        <f t="shared" si="14"/>
        <v>0</v>
      </c>
      <c r="M44" s="68">
        <f t="shared" si="14"/>
        <v>0</v>
      </c>
      <c r="N44" s="68">
        <f t="shared" si="14"/>
        <v>0</v>
      </c>
      <c r="O44" s="68">
        <f t="shared" si="14"/>
        <v>0</v>
      </c>
      <c r="P44" s="68">
        <f t="shared" si="14"/>
        <v>0</v>
      </c>
      <c r="Q44" s="68">
        <f t="shared" si="2"/>
        <v>455.28219999999999</v>
      </c>
      <c r="R44" s="68">
        <f t="shared" si="3"/>
        <v>0</v>
      </c>
      <c r="S44" s="68">
        <v>0</v>
      </c>
      <c r="T44" s="49"/>
    </row>
    <row r="45" spans="1:20" ht="78.75" x14ac:dyDescent="0.25">
      <c r="A45" s="39" t="s">
        <v>48</v>
      </c>
      <c r="B45" s="40" t="s">
        <v>49</v>
      </c>
      <c r="C45" s="41" t="s">
        <v>24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f t="shared" si="2"/>
        <v>0</v>
      </c>
      <c r="R45" s="68">
        <f t="shared" si="3"/>
        <v>0</v>
      </c>
      <c r="S45" s="68">
        <v>0</v>
      </c>
      <c r="T45" s="48"/>
    </row>
    <row r="46" spans="1:20" ht="78.75" x14ac:dyDescent="0.25">
      <c r="A46" s="39" t="s">
        <v>50</v>
      </c>
      <c r="B46" s="40" t="s">
        <v>51</v>
      </c>
      <c r="C46" s="41" t="s">
        <v>24</v>
      </c>
      <c r="D46" s="68">
        <f t="shared" ref="D46:S46" si="15">SUM(D47:D51)</f>
        <v>540.93099999999993</v>
      </c>
      <c r="E46" s="68">
        <f t="shared" si="15"/>
        <v>85.648799999999994</v>
      </c>
      <c r="F46" s="68">
        <f t="shared" si="15"/>
        <v>455.28219999999999</v>
      </c>
      <c r="G46" s="68">
        <f t="shared" si="15"/>
        <v>0</v>
      </c>
      <c r="H46" s="68">
        <f t="shared" si="15"/>
        <v>0</v>
      </c>
      <c r="I46" s="68">
        <f t="shared" si="15"/>
        <v>0</v>
      </c>
      <c r="J46" s="68">
        <f t="shared" si="15"/>
        <v>0</v>
      </c>
      <c r="K46" s="68">
        <f t="shared" si="15"/>
        <v>0</v>
      </c>
      <c r="L46" s="68">
        <f t="shared" si="15"/>
        <v>0</v>
      </c>
      <c r="M46" s="68">
        <f t="shared" si="15"/>
        <v>0</v>
      </c>
      <c r="N46" s="68">
        <f t="shared" si="15"/>
        <v>0</v>
      </c>
      <c r="O46" s="68">
        <f t="shared" si="15"/>
        <v>0</v>
      </c>
      <c r="P46" s="68">
        <f t="shared" si="15"/>
        <v>0</v>
      </c>
      <c r="Q46" s="68">
        <f t="shared" si="2"/>
        <v>455.28219999999999</v>
      </c>
      <c r="R46" s="68">
        <f t="shared" si="3"/>
        <v>0</v>
      </c>
      <c r="S46" s="68">
        <f t="shared" si="15"/>
        <v>0</v>
      </c>
      <c r="T46" s="48"/>
    </row>
    <row r="47" spans="1:20" ht="94.5" x14ac:dyDescent="0.25">
      <c r="A47" s="45" t="s">
        <v>113</v>
      </c>
      <c r="B47" s="84" t="s">
        <v>137</v>
      </c>
      <c r="C47" s="45" t="s">
        <v>151</v>
      </c>
      <c r="D47" s="60">
        <v>63.56</v>
      </c>
      <c r="E47" s="60">
        <v>42.220799999999997</v>
      </c>
      <c r="F47" s="60">
        <v>21.339200000000005</v>
      </c>
      <c r="G47" s="60">
        <f>I47+K47+M47+O47</f>
        <v>0</v>
      </c>
      <c r="H47" s="60">
        <f>J47+L47+N47+P47</f>
        <v>0</v>
      </c>
      <c r="I47" s="61">
        <v>0</v>
      </c>
      <c r="J47" s="60">
        <v>0</v>
      </c>
      <c r="K47" s="61">
        <v>0</v>
      </c>
      <c r="L47" s="60">
        <v>0</v>
      </c>
      <c r="M47" s="61">
        <v>0</v>
      </c>
      <c r="N47" s="60">
        <v>0</v>
      </c>
      <c r="O47" s="61">
        <v>0</v>
      </c>
      <c r="P47" s="61">
        <v>0</v>
      </c>
      <c r="Q47" s="60">
        <f t="shared" si="2"/>
        <v>21.339200000000005</v>
      </c>
      <c r="R47" s="60">
        <f t="shared" si="3"/>
        <v>0</v>
      </c>
      <c r="S47" s="60">
        <v>0</v>
      </c>
      <c r="T47" s="62"/>
    </row>
    <row r="48" spans="1:20" ht="31.5" x14ac:dyDescent="0.25">
      <c r="A48" s="45" t="s">
        <v>113</v>
      </c>
      <c r="B48" s="84" t="s">
        <v>143</v>
      </c>
      <c r="C48" s="45" t="s">
        <v>152</v>
      </c>
      <c r="D48" s="60">
        <v>23.128</v>
      </c>
      <c r="E48" s="60">
        <v>0</v>
      </c>
      <c r="F48" s="60">
        <v>23.128</v>
      </c>
      <c r="G48" s="60">
        <f t="shared" ref="G48:G51" si="16">I48+K48+M48+O48</f>
        <v>0</v>
      </c>
      <c r="H48" s="60">
        <f t="shared" ref="H48:H51" si="17">J48+L48+N48+P48</f>
        <v>0</v>
      </c>
      <c r="I48" s="61">
        <v>0</v>
      </c>
      <c r="J48" s="60">
        <v>0</v>
      </c>
      <c r="K48" s="61">
        <v>0</v>
      </c>
      <c r="L48" s="60">
        <v>0</v>
      </c>
      <c r="M48" s="61">
        <v>0</v>
      </c>
      <c r="N48" s="60">
        <v>0</v>
      </c>
      <c r="O48" s="61">
        <v>0</v>
      </c>
      <c r="P48" s="61">
        <v>0</v>
      </c>
      <c r="Q48" s="60">
        <f t="shared" si="2"/>
        <v>23.128</v>
      </c>
      <c r="R48" s="60">
        <f t="shared" si="3"/>
        <v>0</v>
      </c>
      <c r="S48" s="60">
        <v>0</v>
      </c>
      <c r="T48" s="62"/>
    </row>
    <row r="49" spans="1:20" ht="78.75" x14ac:dyDescent="0.25">
      <c r="A49" s="45" t="s">
        <v>113</v>
      </c>
      <c r="B49" s="84" t="s">
        <v>149</v>
      </c>
      <c r="C49" s="45" t="s">
        <v>153</v>
      </c>
      <c r="D49" s="60">
        <v>358.95299999999997</v>
      </c>
      <c r="E49" s="60">
        <v>0</v>
      </c>
      <c r="F49" s="60">
        <v>358.95299999999997</v>
      </c>
      <c r="G49" s="60">
        <f t="shared" si="16"/>
        <v>0</v>
      </c>
      <c r="H49" s="60">
        <f t="shared" si="17"/>
        <v>0</v>
      </c>
      <c r="I49" s="61">
        <v>0</v>
      </c>
      <c r="J49" s="60">
        <v>0</v>
      </c>
      <c r="K49" s="61">
        <v>0</v>
      </c>
      <c r="L49" s="60">
        <v>0</v>
      </c>
      <c r="M49" s="61">
        <v>0</v>
      </c>
      <c r="N49" s="60">
        <v>0</v>
      </c>
      <c r="O49" s="61">
        <v>0</v>
      </c>
      <c r="P49" s="61">
        <v>0</v>
      </c>
      <c r="Q49" s="60">
        <f t="shared" si="2"/>
        <v>358.95299999999997</v>
      </c>
      <c r="R49" s="60">
        <f t="shared" si="3"/>
        <v>0</v>
      </c>
      <c r="S49" s="60">
        <v>0</v>
      </c>
      <c r="T49" s="62"/>
    </row>
    <row r="50" spans="1:20" ht="78.75" x14ac:dyDescent="0.25">
      <c r="A50" s="45" t="s">
        <v>113</v>
      </c>
      <c r="B50" s="84" t="s">
        <v>142</v>
      </c>
      <c r="C50" s="45" t="s">
        <v>154</v>
      </c>
      <c r="D50" s="60">
        <v>83.105000000000004</v>
      </c>
      <c r="E50" s="60">
        <v>43.427999999999997</v>
      </c>
      <c r="F50" s="60">
        <v>39.677000000000007</v>
      </c>
      <c r="G50" s="60">
        <f t="shared" si="16"/>
        <v>0</v>
      </c>
      <c r="H50" s="60">
        <f t="shared" si="17"/>
        <v>0</v>
      </c>
      <c r="I50" s="61">
        <v>0</v>
      </c>
      <c r="J50" s="60">
        <v>0</v>
      </c>
      <c r="K50" s="61">
        <v>0</v>
      </c>
      <c r="L50" s="60">
        <v>0</v>
      </c>
      <c r="M50" s="61">
        <v>0</v>
      </c>
      <c r="N50" s="60">
        <v>0</v>
      </c>
      <c r="O50" s="61">
        <v>0</v>
      </c>
      <c r="P50" s="61">
        <v>0</v>
      </c>
      <c r="Q50" s="60">
        <f t="shared" ref="Q50" si="18">F50-H50</f>
        <v>39.677000000000007</v>
      </c>
      <c r="R50" s="60">
        <f t="shared" si="3"/>
        <v>0</v>
      </c>
      <c r="S50" s="60">
        <v>0</v>
      </c>
      <c r="T50" s="62"/>
    </row>
    <row r="51" spans="1:20" ht="94.5" x14ac:dyDescent="0.25">
      <c r="A51" s="45" t="s">
        <v>113</v>
      </c>
      <c r="B51" s="84" t="s">
        <v>150</v>
      </c>
      <c r="C51" s="45" t="s">
        <v>155</v>
      </c>
      <c r="D51" s="60">
        <v>12.185</v>
      </c>
      <c r="E51" s="60">
        <v>0</v>
      </c>
      <c r="F51" s="60">
        <v>12.185</v>
      </c>
      <c r="G51" s="60">
        <f t="shared" si="16"/>
        <v>0</v>
      </c>
      <c r="H51" s="60">
        <f t="shared" si="17"/>
        <v>0</v>
      </c>
      <c r="I51" s="61">
        <v>0</v>
      </c>
      <c r="J51" s="60">
        <v>0</v>
      </c>
      <c r="K51" s="61">
        <v>0</v>
      </c>
      <c r="L51" s="60">
        <v>0</v>
      </c>
      <c r="M51" s="61">
        <v>0</v>
      </c>
      <c r="N51" s="60">
        <v>0</v>
      </c>
      <c r="O51" s="61">
        <v>0</v>
      </c>
      <c r="P51" s="61">
        <v>0</v>
      </c>
      <c r="Q51" s="60">
        <f t="shared" si="2"/>
        <v>12.185</v>
      </c>
      <c r="R51" s="60">
        <f t="shared" si="3"/>
        <v>0</v>
      </c>
      <c r="S51" s="60">
        <v>0</v>
      </c>
      <c r="T51" s="62"/>
    </row>
    <row r="52" spans="1:20" ht="47.25" x14ac:dyDescent="0.25">
      <c r="A52" s="36" t="s">
        <v>52</v>
      </c>
      <c r="B52" s="37" t="s">
        <v>53</v>
      </c>
      <c r="C52" s="38" t="s">
        <v>24</v>
      </c>
      <c r="D52" s="66">
        <f t="shared" ref="D52:P52" si="19">D53+D88+D91+D100</f>
        <v>2470.1258218476005</v>
      </c>
      <c r="E52" s="66">
        <f t="shared" si="19"/>
        <v>689.16599999999971</v>
      </c>
      <c r="F52" s="66">
        <f t="shared" si="19"/>
        <v>1780.9598218476003</v>
      </c>
      <c r="G52" s="66">
        <f t="shared" si="19"/>
        <v>0</v>
      </c>
      <c r="H52" s="66">
        <f t="shared" si="19"/>
        <v>89.789863480000008</v>
      </c>
      <c r="I52" s="66">
        <f t="shared" si="19"/>
        <v>0</v>
      </c>
      <c r="J52" s="66">
        <f t="shared" si="19"/>
        <v>89.789863480000008</v>
      </c>
      <c r="K52" s="66">
        <f t="shared" si="19"/>
        <v>0</v>
      </c>
      <c r="L52" s="66">
        <f t="shared" si="19"/>
        <v>0</v>
      </c>
      <c r="M52" s="66">
        <f t="shared" si="19"/>
        <v>0</v>
      </c>
      <c r="N52" s="66">
        <f t="shared" si="19"/>
        <v>0</v>
      </c>
      <c r="O52" s="66">
        <f t="shared" si="19"/>
        <v>0</v>
      </c>
      <c r="P52" s="66">
        <f t="shared" si="19"/>
        <v>0</v>
      </c>
      <c r="Q52" s="66">
        <f t="shared" si="2"/>
        <v>1691.1699583676004</v>
      </c>
      <c r="R52" s="66">
        <f t="shared" si="3"/>
        <v>-89.789863480000008</v>
      </c>
      <c r="S52" s="66">
        <v>0</v>
      </c>
      <c r="T52" s="38"/>
    </row>
    <row r="53" spans="1:20" ht="78.75" x14ac:dyDescent="0.25">
      <c r="A53" s="39" t="s">
        <v>54</v>
      </c>
      <c r="B53" s="40" t="s">
        <v>55</v>
      </c>
      <c r="C53" s="41" t="s">
        <v>24</v>
      </c>
      <c r="D53" s="68">
        <f t="shared" ref="D53:P53" si="20">D54+D57</f>
        <v>2470.1258218476005</v>
      </c>
      <c r="E53" s="68">
        <f t="shared" si="20"/>
        <v>689.16599999999971</v>
      </c>
      <c r="F53" s="68">
        <f t="shared" si="20"/>
        <v>1780.9598218476003</v>
      </c>
      <c r="G53" s="68">
        <f t="shared" si="20"/>
        <v>0</v>
      </c>
      <c r="H53" s="68">
        <f t="shared" si="20"/>
        <v>89.789863480000008</v>
      </c>
      <c r="I53" s="68">
        <f t="shared" si="20"/>
        <v>0</v>
      </c>
      <c r="J53" s="68">
        <f t="shared" si="20"/>
        <v>89.789863480000008</v>
      </c>
      <c r="K53" s="68">
        <f t="shared" si="20"/>
        <v>0</v>
      </c>
      <c r="L53" s="68">
        <f t="shared" si="20"/>
        <v>0</v>
      </c>
      <c r="M53" s="68">
        <f t="shared" si="20"/>
        <v>0</v>
      </c>
      <c r="N53" s="68">
        <f t="shared" si="20"/>
        <v>0</v>
      </c>
      <c r="O53" s="68">
        <f t="shared" si="20"/>
        <v>0</v>
      </c>
      <c r="P53" s="68">
        <f t="shared" si="20"/>
        <v>0</v>
      </c>
      <c r="Q53" s="68">
        <f t="shared" si="2"/>
        <v>1691.1699583676004</v>
      </c>
      <c r="R53" s="68">
        <f t="shared" si="3"/>
        <v>-89.789863480000008</v>
      </c>
      <c r="S53" s="68">
        <v>0</v>
      </c>
      <c r="T53" s="48"/>
    </row>
    <row r="54" spans="1:20" ht="31.5" x14ac:dyDescent="0.25">
      <c r="A54" s="39" t="s">
        <v>56</v>
      </c>
      <c r="B54" s="40" t="s">
        <v>57</v>
      </c>
      <c r="C54" s="41" t="s">
        <v>24</v>
      </c>
      <c r="D54" s="68">
        <f>D56+D55</f>
        <v>247.72199999999998</v>
      </c>
      <c r="E54" s="68">
        <f t="shared" ref="E54:P54" si="21">E56+E55</f>
        <v>96.17</v>
      </c>
      <c r="F54" s="68">
        <f t="shared" si="21"/>
        <v>151.55199999999999</v>
      </c>
      <c r="G54" s="68">
        <f t="shared" si="21"/>
        <v>0</v>
      </c>
      <c r="H54" s="68">
        <f t="shared" si="21"/>
        <v>11.013776400000001</v>
      </c>
      <c r="I54" s="68">
        <f t="shared" si="21"/>
        <v>0</v>
      </c>
      <c r="J54" s="68">
        <f t="shared" si="21"/>
        <v>11.013776400000001</v>
      </c>
      <c r="K54" s="68">
        <f t="shared" si="21"/>
        <v>0</v>
      </c>
      <c r="L54" s="68">
        <f t="shared" si="21"/>
        <v>0</v>
      </c>
      <c r="M54" s="68">
        <f t="shared" si="21"/>
        <v>0</v>
      </c>
      <c r="N54" s="68">
        <f t="shared" si="21"/>
        <v>0</v>
      </c>
      <c r="O54" s="68">
        <f t="shared" si="21"/>
        <v>0</v>
      </c>
      <c r="P54" s="68">
        <f t="shared" si="21"/>
        <v>0</v>
      </c>
      <c r="Q54" s="68">
        <f t="shared" si="2"/>
        <v>140.53822359999998</v>
      </c>
      <c r="R54" s="68">
        <f t="shared" si="3"/>
        <v>-11.013776400000001</v>
      </c>
      <c r="S54" s="68">
        <v>0</v>
      </c>
      <c r="T54" s="49"/>
    </row>
    <row r="55" spans="1:20" ht="78.75" x14ac:dyDescent="0.25">
      <c r="A55" s="45" t="s">
        <v>114</v>
      </c>
      <c r="B55" s="84" t="s">
        <v>115</v>
      </c>
      <c r="C55" s="45" t="s">
        <v>156</v>
      </c>
      <c r="D55" s="60">
        <v>135.25299999999999</v>
      </c>
      <c r="E55" s="60">
        <v>55.033999999999999</v>
      </c>
      <c r="F55" s="60">
        <v>80.218999999999994</v>
      </c>
      <c r="G55" s="60">
        <f t="shared" ref="G55:G56" si="22">I55+K55+M55+O55</f>
        <v>0</v>
      </c>
      <c r="H55" s="60">
        <f t="shared" ref="H55:H56" si="23">J55+L55+N55+P55</f>
        <v>0</v>
      </c>
      <c r="I55" s="60">
        <v>0</v>
      </c>
      <c r="J55" s="60">
        <v>0</v>
      </c>
      <c r="K55" s="61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f t="shared" ref="Q55" si="24">F55-H55</f>
        <v>80.218999999999994</v>
      </c>
      <c r="R55" s="60">
        <f t="shared" ref="R55" si="25">G55-H55</f>
        <v>0</v>
      </c>
      <c r="S55" s="60">
        <v>0</v>
      </c>
      <c r="T55" s="23"/>
    </row>
    <row r="56" spans="1:20" ht="94.5" x14ac:dyDescent="0.25">
      <c r="A56" s="45" t="s">
        <v>114</v>
      </c>
      <c r="B56" s="84" t="s">
        <v>138</v>
      </c>
      <c r="C56" s="45" t="s">
        <v>157</v>
      </c>
      <c r="D56" s="60">
        <v>112.46899999999999</v>
      </c>
      <c r="E56" s="60">
        <v>41.136000000000003</v>
      </c>
      <c r="F56" s="60">
        <v>71.332999999999998</v>
      </c>
      <c r="G56" s="60">
        <f t="shared" si="22"/>
        <v>0</v>
      </c>
      <c r="H56" s="60">
        <f t="shared" si="23"/>
        <v>11.013776400000001</v>
      </c>
      <c r="I56" s="60">
        <v>0</v>
      </c>
      <c r="J56" s="60">
        <v>11.013776400000001</v>
      </c>
      <c r="K56" s="61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f t="shared" si="2"/>
        <v>60.319223600000001</v>
      </c>
      <c r="R56" s="60">
        <f t="shared" si="3"/>
        <v>-11.013776400000001</v>
      </c>
      <c r="S56" s="60">
        <v>0</v>
      </c>
      <c r="T56" s="62" t="s">
        <v>248</v>
      </c>
    </row>
    <row r="57" spans="1:20" ht="63" x14ac:dyDescent="0.25">
      <c r="A57" s="39" t="s">
        <v>58</v>
      </c>
      <c r="B57" s="40" t="s">
        <v>59</v>
      </c>
      <c r="C57" s="41" t="s">
        <v>24</v>
      </c>
      <c r="D57" s="68">
        <f>SUM(D58:D87)</f>
        <v>2222.4038218476007</v>
      </c>
      <c r="E57" s="68">
        <f t="shared" ref="E57:P57" si="26">SUM(E58:E87)</f>
        <v>592.99599999999975</v>
      </c>
      <c r="F57" s="68">
        <f t="shared" si="26"/>
        <v>1629.4078218476004</v>
      </c>
      <c r="G57" s="68">
        <f t="shared" si="26"/>
        <v>0</v>
      </c>
      <c r="H57" s="68">
        <f t="shared" si="26"/>
        <v>78.776087080000011</v>
      </c>
      <c r="I57" s="68">
        <f t="shared" si="26"/>
        <v>0</v>
      </c>
      <c r="J57" s="68">
        <f t="shared" si="26"/>
        <v>78.776087080000011</v>
      </c>
      <c r="K57" s="68">
        <f t="shared" si="26"/>
        <v>0</v>
      </c>
      <c r="L57" s="68">
        <f t="shared" si="26"/>
        <v>0</v>
      </c>
      <c r="M57" s="68">
        <f t="shared" si="26"/>
        <v>0</v>
      </c>
      <c r="N57" s="68">
        <f t="shared" si="26"/>
        <v>0</v>
      </c>
      <c r="O57" s="68">
        <f t="shared" si="26"/>
        <v>0</v>
      </c>
      <c r="P57" s="68">
        <f t="shared" si="26"/>
        <v>0</v>
      </c>
      <c r="Q57" s="68">
        <f t="shared" si="2"/>
        <v>1550.6317347676004</v>
      </c>
      <c r="R57" s="68">
        <f t="shared" si="3"/>
        <v>-78.776087080000011</v>
      </c>
      <c r="S57" s="68">
        <f t="shared" ref="S57" si="27">SUM(S58:S83)</f>
        <v>0</v>
      </c>
      <c r="T57" s="49"/>
    </row>
    <row r="58" spans="1:20" ht="94.5" x14ac:dyDescent="0.25">
      <c r="A58" s="45" t="s">
        <v>116</v>
      </c>
      <c r="B58" s="84" t="s">
        <v>125</v>
      </c>
      <c r="C58" s="45" t="s">
        <v>158</v>
      </c>
      <c r="D58" s="60">
        <v>209.83</v>
      </c>
      <c r="E58" s="60">
        <v>70.347999999999999</v>
      </c>
      <c r="F58" s="60">
        <v>139.48200000000003</v>
      </c>
      <c r="G58" s="60">
        <f t="shared" ref="G58:G86" si="28">I58+K58+M58+O58</f>
        <v>0</v>
      </c>
      <c r="H58" s="60">
        <f t="shared" ref="H58:H86" si="29">J58+L58+N58+P58</f>
        <v>22.01082954</v>
      </c>
      <c r="I58" s="60">
        <v>0</v>
      </c>
      <c r="J58" s="60">
        <v>22.01082954</v>
      </c>
      <c r="K58" s="61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f t="shared" si="2"/>
        <v>117.47117046000002</v>
      </c>
      <c r="R58" s="60">
        <f t="shared" si="3"/>
        <v>-22.01082954</v>
      </c>
      <c r="S58" s="60">
        <v>0</v>
      </c>
      <c r="T58" s="85" t="s">
        <v>248</v>
      </c>
    </row>
    <row r="59" spans="1:20" ht="94.5" x14ac:dyDescent="0.25">
      <c r="A59" s="45" t="s">
        <v>116</v>
      </c>
      <c r="B59" s="84" t="s">
        <v>126</v>
      </c>
      <c r="C59" s="45" t="s">
        <v>159</v>
      </c>
      <c r="D59" s="60">
        <v>376.27300000000002</v>
      </c>
      <c r="E59" s="60">
        <v>136.57</v>
      </c>
      <c r="F59" s="60">
        <v>239.70300000000003</v>
      </c>
      <c r="G59" s="60">
        <f t="shared" si="28"/>
        <v>0</v>
      </c>
      <c r="H59" s="60">
        <f t="shared" si="29"/>
        <v>10.206566609999999</v>
      </c>
      <c r="I59" s="60">
        <v>0</v>
      </c>
      <c r="J59" s="60">
        <v>10.206566609999999</v>
      </c>
      <c r="K59" s="61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60">
        <f t="shared" si="2"/>
        <v>229.49643339000002</v>
      </c>
      <c r="R59" s="60">
        <f t="shared" si="3"/>
        <v>-10.206566609999999</v>
      </c>
      <c r="S59" s="60">
        <v>0</v>
      </c>
      <c r="T59" s="85" t="s">
        <v>248</v>
      </c>
    </row>
    <row r="60" spans="1:20" ht="68.25" customHeight="1" x14ac:dyDescent="0.25">
      <c r="A60" s="45" t="s">
        <v>116</v>
      </c>
      <c r="B60" s="84" t="s">
        <v>124</v>
      </c>
      <c r="C60" s="45" t="s">
        <v>160</v>
      </c>
      <c r="D60" s="60">
        <v>76.566000000000003</v>
      </c>
      <c r="E60" s="60">
        <v>37.765000000000001</v>
      </c>
      <c r="F60" s="60">
        <v>38.801000000000002</v>
      </c>
      <c r="G60" s="60">
        <f t="shared" si="28"/>
        <v>0</v>
      </c>
      <c r="H60" s="60">
        <f t="shared" si="29"/>
        <v>0</v>
      </c>
      <c r="I60" s="60">
        <v>0</v>
      </c>
      <c r="J60" s="60">
        <v>0</v>
      </c>
      <c r="K60" s="61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f t="shared" si="2"/>
        <v>38.801000000000002</v>
      </c>
      <c r="R60" s="60">
        <f t="shared" si="3"/>
        <v>0</v>
      </c>
      <c r="S60" s="60">
        <v>0</v>
      </c>
      <c r="T60" s="23"/>
    </row>
    <row r="61" spans="1:20" ht="94.5" x14ac:dyDescent="0.25">
      <c r="A61" s="45" t="s">
        <v>116</v>
      </c>
      <c r="B61" s="84" t="s">
        <v>139</v>
      </c>
      <c r="C61" s="45" t="s">
        <v>161</v>
      </c>
      <c r="D61" s="60">
        <v>148.67400000000001</v>
      </c>
      <c r="E61" s="60">
        <v>41.215000000000003</v>
      </c>
      <c r="F61" s="60">
        <v>107.459</v>
      </c>
      <c r="G61" s="60">
        <f t="shared" si="28"/>
        <v>0</v>
      </c>
      <c r="H61" s="60">
        <f t="shared" si="29"/>
        <v>7.2952442600000005</v>
      </c>
      <c r="I61" s="60">
        <v>0</v>
      </c>
      <c r="J61" s="60">
        <v>7.2952442600000005</v>
      </c>
      <c r="K61" s="61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f t="shared" si="2"/>
        <v>100.16375574</v>
      </c>
      <c r="R61" s="60">
        <f t="shared" si="3"/>
        <v>-7.2952442600000005</v>
      </c>
      <c r="S61" s="60">
        <v>0</v>
      </c>
      <c r="T61" s="62" t="s">
        <v>248</v>
      </c>
    </row>
    <row r="62" spans="1:20" ht="94.5" x14ac:dyDescent="0.25">
      <c r="A62" s="45" t="s">
        <v>116</v>
      </c>
      <c r="B62" s="84" t="s">
        <v>117</v>
      </c>
      <c r="C62" s="45" t="s">
        <v>162</v>
      </c>
      <c r="D62" s="60">
        <v>387.36599999999999</v>
      </c>
      <c r="E62" s="60">
        <v>88.495999999999995</v>
      </c>
      <c r="F62" s="60">
        <v>298.87</v>
      </c>
      <c r="G62" s="60">
        <f t="shared" si="28"/>
        <v>0</v>
      </c>
      <c r="H62" s="60">
        <f t="shared" si="29"/>
        <v>9.4337552899999988</v>
      </c>
      <c r="I62" s="60">
        <v>0</v>
      </c>
      <c r="J62" s="60">
        <v>9.4337552899999988</v>
      </c>
      <c r="K62" s="61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f t="shared" si="2"/>
        <v>289.43624470999998</v>
      </c>
      <c r="R62" s="60">
        <f t="shared" si="3"/>
        <v>-9.4337552899999988</v>
      </c>
      <c r="S62" s="60">
        <v>0</v>
      </c>
      <c r="T62" s="62" t="s">
        <v>248</v>
      </c>
    </row>
    <row r="63" spans="1:20" ht="63" x14ac:dyDescent="0.25">
      <c r="A63" s="45" t="s">
        <v>116</v>
      </c>
      <c r="B63" s="84" t="s">
        <v>118</v>
      </c>
      <c r="C63" s="45" t="s">
        <v>163</v>
      </c>
      <c r="D63" s="60">
        <v>171.10499999999999</v>
      </c>
      <c r="E63" s="60">
        <v>71.230999999999995</v>
      </c>
      <c r="F63" s="60">
        <v>99.873999999999995</v>
      </c>
      <c r="G63" s="60">
        <f t="shared" si="28"/>
        <v>0</v>
      </c>
      <c r="H63" s="60">
        <f t="shared" si="29"/>
        <v>0</v>
      </c>
      <c r="I63" s="60">
        <v>0</v>
      </c>
      <c r="J63" s="60">
        <v>0</v>
      </c>
      <c r="K63" s="61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f t="shared" si="2"/>
        <v>99.873999999999995</v>
      </c>
      <c r="R63" s="60">
        <f t="shared" si="3"/>
        <v>0</v>
      </c>
      <c r="S63" s="60">
        <v>0</v>
      </c>
      <c r="T63" s="23"/>
    </row>
    <row r="64" spans="1:20" ht="31.5" x14ac:dyDescent="0.25">
      <c r="A64" s="45" t="s">
        <v>116</v>
      </c>
      <c r="B64" s="84" t="s">
        <v>127</v>
      </c>
      <c r="C64" s="45" t="s">
        <v>164</v>
      </c>
      <c r="D64" s="60">
        <v>63.44</v>
      </c>
      <c r="E64" s="60">
        <v>25.298999999999999</v>
      </c>
      <c r="F64" s="60">
        <v>38.140999999999998</v>
      </c>
      <c r="G64" s="60">
        <f t="shared" si="28"/>
        <v>0</v>
      </c>
      <c r="H64" s="60">
        <f t="shared" si="29"/>
        <v>0</v>
      </c>
      <c r="I64" s="60">
        <v>0</v>
      </c>
      <c r="J64" s="60">
        <v>0</v>
      </c>
      <c r="K64" s="61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f t="shared" si="2"/>
        <v>38.140999999999998</v>
      </c>
      <c r="R64" s="60">
        <f t="shared" si="3"/>
        <v>0</v>
      </c>
      <c r="S64" s="60">
        <v>0</v>
      </c>
      <c r="T64" s="23"/>
    </row>
    <row r="65" spans="1:20" ht="94.5" x14ac:dyDescent="0.25">
      <c r="A65" s="45" t="s">
        <v>116</v>
      </c>
      <c r="B65" s="84" t="s">
        <v>140</v>
      </c>
      <c r="C65" s="45" t="s">
        <v>165</v>
      </c>
      <c r="D65" s="60">
        <v>55.911999999999999</v>
      </c>
      <c r="E65" s="60">
        <v>20.712</v>
      </c>
      <c r="F65" s="60">
        <v>35.200000000000003</v>
      </c>
      <c r="G65" s="60">
        <f t="shared" si="28"/>
        <v>0</v>
      </c>
      <c r="H65" s="60">
        <f t="shared" si="29"/>
        <v>5.1271803500000006</v>
      </c>
      <c r="I65" s="60">
        <v>0</v>
      </c>
      <c r="J65" s="60">
        <v>5.1271803500000006</v>
      </c>
      <c r="K65" s="61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f t="shared" si="2"/>
        <v>30.072819650000003</v>
      </c>
      <c r="R65" s="60">
        <f t="shared" si="3"/>
        <v>-5.1271803500000006</v>
      </c>
      <c r="S65" s="60">
        <v>0</v>
      </c>
      <c r="T65" s="62" t="s">
        <v>248</v>
      </c>
    </row>
    <row r="66" spans="1:20" ht="47.25" x14ac:dyDescent="0.25">
      <c r="A66" s="45" t="s">
        <v>116</v>
      </c>
      <c r="B66" s="84" t="s">
        <v>166</v>
      </c>
      <c r="C66" s="45" t="s">
        <v>167</v>
      </c>
      <c r="D66" s="60">
        <v>20.774999999999999</v>
      </c>
      <c r="E66" s="60">
        <v>1.3029999999999999</v>
      </c>
      <c r="F66" s="60">
        <v>19.471999999999998</v>
      </c>
      <c r="G66" s="60">
        <f t="shared" si="28"/>
        <v>0</v>
      </c>
      <c r="H66" s="60">
        <f t="shared" si="29"/>
        <v>8.7919999999999995E-3</v>
      </c>
      <c r="I66" s="60">
        <v>0</v>
      </c>
      <c r="J66" s="70">
        <v>8.7919999999999995E-3</v>
      </c>
      <c r="K66" s="61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f t="shared" si="2"/>
        <v>19.463207999999998</v>
      </c>
      <c r="R66" s="60">
        <f t="shared" si="3"/>
        <v>-8.7919999999999995E-3</v>
      </c>
      <c r="S66" s="60">
        <v>0</v>
      </c>
      <c r="T66" s="62" t="s">
        <v>249</v>
      </c>
    </row>
    <row r="67" spans="1:20" ht="78.75" x14ac:dyDescent="0.25">
      <c r="A67" s="45" t="s">
        <v>116</v>
      </c>
      <c r="B67" s="84" t="s">
        <v>168</v>
      </c>
      <c r="C67" s="45" t="s">
        <v>169</v>
      </c>
      <c r="D67" s="60">
        <v>27.783000000000001</v>
      </c>
      <c r="E67" s="60">
        <v>0</v>
      </c>
      <c r="F67" s="60">
        <v>27.783000000000001</v>
      </c>
      <c r="G67" s="60">
        <f t="shared" si="28"/>
        <v>0</v>
      </c>
      <c r="H67" s="60">
        <f t="shared" si="29"/>
        <v>0</v>
      </c>
      <c r="I67" s="60">
        <v>0</v>
      </c>
      <c r="J67" s="60">
        <v>0</v>
      </c>
      <c r="K67" s="61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f t="shared" si="2"/>
        <v>27.783000000000001</v>
      </c>
      <c r="R67" s="60">
        <f t="shared" si="3"/>
        <v>0</v>
      </c>
      <c r="S67" s="60">
        <v>0</v>
      </c>
      <c r="T67" s="23"/>
    </row>
    <row r="68" spans="1:20" ht="63" x14ac:dyDescent="0.25">
      <c r="A68" s="45" t="s">
        <v>116</v>
      </c>
      <c r="B68" s="84" t="s">
        <v>170</v>
      </c>
      <c r="C68" s="45" t="s">
        <v>171</v>
      </c>
      <c r="D68" s="60">
        <v>386.827</v>
      </c>
      <c r="E68" s="60">
        <v>0</v>
      </c>
      <c r="F68" s="60">
        <v>386.827</v>
      </c>
      <c r="G68" s="60">
        <f t="shared" si="28"/>
        <v>0</v>
      </c>
      <c r="H68" s="60">
        <f t="shared" si="29"/>
        <v>0</v>
      </c>
      <c r="I68" s="60">
        <v>0</v>
      </c>
      <c r="J68" s="60">
        <v>0</v>
      </c>
      <c r="K68" s="61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f t="shared" si="2"/>
        <v>386.827</v>
      </c>
      <c r="R68" s="60">
        <f t="shared" si="3"/>
        <v>0</v>
      </c>
      <c r="S68" s="60">
        <v>0</v>
      </c>
      <c r="T68" s="23"/>
    </row>
    <row r="69" spans="1:20" ht="47.25" x14ac:dyDescent="0.25">
      <c r="A69" s="45" t="s">
        <v>116</v>
      </c>
      <c r="B69" s="84" t="s">
        <v>172</v>
      </c>
      <c r="C69" s="45" t="s">
        <v>173</v>
      </c>
      <c r="D69" s="60">
        <v>18.460999999999999</v>
      </c>
      <c r="E69" s="60">
        <v>0</v>
      </c>
      <c r="F69" s="60">
        <v>18.460999999999999</v>
      </c>
      <c r="G69" s="60">
        <f t="shared" si="28"/>
        <v>0</v>
      </c>
      <c r="H69" s="60">
        <f t="shared" si="29"/>
        <v>0</v>
      </c>
      <c r="I69" s="60">
        <v>0</v>
      </c>
      <c r="J69" s="60">
        <v>0</v>
      </c>
      <c r="K69" s="61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60">
        <f t="shared" si="2"/>
        <v>18.460999999999999</v>
      </c>
      <c r="R69" s="60">
        <f t="shared" si="3"/>
        <v>0</v>
      </c>
      <c r="S69" s="60">
        <v>0</v>
      </c>
      <c r="T69" s="23"/>
    </row>
    <row r="70" spans="1:20" ht="47.25" x14ac:dyDescent="0.25">
      <c r="A70" s="45" t="s">
        <v>116</v>
      </c>
      <c r="B70" s="84" t="s">
        <v>174</v>
      </c>
      <c r="C70" s="45" t="s">
        <v>175</v>
      </c>
      <c r="D70" s="60">
        <v>18.460999999999999</v>
      </c>
      <c r="E70" s="60">
        <v>0</v>
      </c>
      <c r="F70" s="60">
        <v>18.460999999999999</v>
      </c>
      <c r="G70" s="60">
        <f t="shared" si="28"/>
        <v>0</v>
      </c>
      <c r="H70" s="60">
        <f t="shared" si="29"/>
        <v>0</v>
      </c>
      <c r="I70" s="60">
        <v>0</v>
      </c>
      <c r="J70" s="60">
        <v>0</v>
      </c>
      <c r="K70" s="61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f t="shared" si="2"/>
        <v>18.460999999999999</v>
      </c>
      <c r="R70" s="60">
        <f t="shared" si="3"/>
        <v>0</v>
      </c>
      <c r="S70" s="60">
        <v>0</v>
      </c>
      <c r="T70" s="23"/>
    </row>
    <row r="71" spans="1:20" ht="47.25" x14ac:dyDescent="0.25">
      <c r="A71" s="45" t="s">
        <v>116</v>
      </c>
      <c r="B71" s="84" t="s">
        <v>176</v>
      </c>
      <c r="C71" s="45" t="s">
        <v>177</v>
      </c>
      <c r="D71" s="60">
        <v>9.0359999999999996</v>
      </c>
      <c r="E71" s="60">
        <v>0</v>
      </c>
      <c r="F71" s="60">
        <v>9.0359999999999996</v>
      </c>
      <c r="G71" s="60">
        <f t="shared" si="28"/>
        <v>0</v>
      </c>
      <c r="H71" s="60">
        <f t="shared" si="29"/>
        <v>0</v>
      </c>
      <c r="I71" s="60">
        <v>0</v>
      </c>
      <c r="J71" s="60">
        <v>0</v>
      </c>
      <c r="K71" s="61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f t="shared" si="2"/>
        <v>9.0359999999999996</v>
      </c>
      <c r="R71" s="60">
        <f t="shared" si="3"/>
        <v>0</v>
      </c>
      <c r="S71" s="60">
        <v>0</v>
      </c>
      <c r="T71" s="23"/>
    </row>
    <row r="72" spans="1:20" ht="47.25" x14ac:dyDescent="0.25">
      <c r="A72" s="45" t="s">
        <v>116</v>
      </c>
      <c r="B72" s="84" t="s">
        <v>178</v>
      </c>
      <c r="C72" s="45" t="s">
        <v>179</v>
      </c>
      <c r="D72" s="60">
        <v>9.0359999999999996</v>
      </c>
      <c r="E72" s="60">
        <v>0</v>
      </c>
      <c r="F72" s="60">
        <v>9.0359999999999996</v>
      </c>
      <c r="G72" s="60">
        <f t="shared" si="28"/>
        <v>0</v>
      </c>
      <c r="H72" s="60">
        <f t="shared" si="29"/>
        <v>0</v>
      </c>
      <c r="I72" s="60">
        <v>0</v>
      </c>
      <c r="J72" s="60">
        <v>0</v>
      </c>
      <c r="K72" s="61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f t="shared" si="2"/>
        <v>9.0359999999999996</v>
      </c>
      <c r="R72" s="60">
        <f t="shared" si="3"/>
        <v>0</v>
      </c>
      <c r="S72" s="60">
        <v>0</v>
      </c>
      <c r="T72" s="23"/>
    </row>
    <row r="73" spans="1:20" ht="47.25" x14ac:dyDescent="0.25">
      <c r="A73" s="45" t="s">
        <v>116</v>
      </c>
      <c r="B73" s="84" t="s">
        <v>180</v>
      </c>
      <c r="C73" s="45" t="s">
        <v>181</v>
      </c>
      <c r="D73" s="60">
        <v>9.0359999999999996</v>
      </c>
      <c r="E73" s="60">
        <v>0</v>
      </c>
      <c r="F73" s="60">
        <v>9.0359999999999996</v>
      </c>
      <c r="G73" s="60">
        <f t="shared" si="28"/>
        <v>0</v>
      </c>
      <c r="H73" s="60">
        <f t="shared" si="29"/>
        <v>0</v>
      </c>
      <c r="I73" s="60">
        <v>0</v>
      </c>
      <c r="J73" s="60">
        <v>0</v>
      </c>
      <c r="K73" s="61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f t="shared" si="2"/>
        <v>9.0359999999999996</v>
      </c>
      <c r="R73" s="60">
        <f t="shared" si="3"/>
        <v>0</v>
      </c>
      <c r="S73" s="60">
        <v>0</v>
      </c>
      <c r="T73" s="23"/>
    </row>
    <row r="74" spans="1:20" ht="31.5" x14ac:dyDescent="0.25">
      <c r="A74" s="45" t="s">
        <v>116</v>
      </c>
      <c r="B74" s="84" t="s">
        <v>182</v>
      </c>
      <c r="C74" s="45" t="s">
        <v>183</v>
      </c>
      <c r="D74" s="60">
        <v>5.298</v>
      </c>
      <c r="E74" s="60">
        <v>0</v>
      </c>
      <c r="F74" s="60">
        <v>5.298</v>
      </c>
      <c r="G74" s="60">
        <f t="shared" si="28"/>
        <v>0</v>
      </c>
      <c r="H74" s="60">
        <f t="shared" si="29"/>
        <v>0</v>
      </c>
      <c r="I74" s="60">
        <v>0</v>
      </c>
      <c r="J74" s="60">
        <v>0</v>
      </c>
      <c r="K74" s="61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60">
        <f t="shared" si="2"/>
        <v>5.298</v>
      </c>
      <c r="R74" s="60">
        <f t="shared" si="3"/>
        <v>0</v>
      </c>
      <c r="S74" s="60">
        <v>0</v>
      </c>
      <c r="T74" s="23"/>
    </row>
    <row r="75" spans="1:20" ht="47.25" x14ac:dyDescent="0.25">
      <c r="A75" s="45" t="s">
        <v>116</v>
      </c>
      <c r="B75" s="84" t="s">
        <v>184</v>
      </c>
      <c r="C75" s="45" t="s">
        <v>185</v>
      </c>
      <c r="D75" s="60">
        <v>9.0359999999999996</v>
      </c>
      <c r="E75" s="60">
        <v>0</v>
      </c>
      <c r="F75" s="60">
        <v>9.0359999999999996</v>
      </c>
      <c r="G75" s="60">
        <f t="shared" si="28"/>
        <v>0</v>
      </c>
      <c r="H75" s="60">
        <f t="shared" si="29"/>
        <v>0</v>
      </c>
      <c r="I75" s="60">
        <v>0</v>
      </c>
      <c r="J75" s="60">
        <v>0</v>
      </c>
      <c r="K75" s="61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f t="shared" si="2"/>
        <v>9.0359999999999996</v>
      </c>
      <c r="R75" s="60">
        <f t="shared" si="3"/>
        <v>0</v>
      </c>
      <c r="S75" s="60">
        <v>0</v>
      </c>
      <c r="T75" s="23"/>
    </row>
    <row r="76" spans="1:20" ht="47.25" x14ac:dyDescent="0.25">
      <c r="A76" s="45" t="s">
        <v>116</v>
      </c>
      <c r="B76" s="84" t="s">
        <v>186</v>
      </c>
      <c r="C76" s="45" t="s">
        <v>187</v>
      </c>
      <c r="D76" s="60">
        <v>9.0359999999999996</v>
      </c>
      <c r="E76" s="60">
        <v>0</v>
      </c>
      <c r="F76" s="60">
        <v>9.0359999999999996</v>
      </c>
      <c r="G76" s="60">
        <f t="shared" si="28"/>
        <v>0</v>
      </c>
      <c r="H76" s="60">
        <f t="shared" si="29"/>
        <v>0</v>
      </c>
      <c r="I76" s="60">
        <v>0</v>
      </c>
      <c r="J76" s="60">
        <v>0</v>
      </c>
      <c r="K76" s="61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f t="shared" si="2"/>
        <v>9.0359999999999996</v>
      </c>
      <c r="R76" s="60">
        <f t="shared" si="3"/>
        <v>0</v>
      </c>
      <c r="S76" s="60">
        <v>0</v>
      </c>
      <c r="T76" s="23"/>
    </row>
    <row r="77" spans="1:20" ht="94.5" x14ac:dyDescent="0.25">
      <c r="A77" s="45" t="s">
        <v>116</v>
      </c>
      <c r="B77" s="84" t="s">
        <v>123</v>
      </c>
      <c r="C77" s="45" t="s">
        <v>188</v>
      </c>
      <c r="D77" s="60">
        <v>83.792085837599984</v>
      </c>
      <c r="E77" s="60">
        <v>27.17</v>
      </c>
      <c r="F77" s="60">
        <v>56.622085837599982</v>
      </c>
      <c r="G77" s="60">
        <f t="shared" si="28"/>
        <v>0</v>
      </c>
      <c r="H77" s="60">
        <f t="shared" si="29"/>
        <v>5.0539636962817021</v>
      </c>
      <c r="I77" s="60">
        <v>0</v>
      </c>
      <c r="J77" s="60">
        <v>5.0539636962817021</v>
      </c>
      <c r="K77" s="61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f t="shared" si="2"/>
        <v>51.568122141318284</v>
      </c>
      <c r="R77" s="60">
        <f t="shared" si="3"/>
        <v>-5.0539636962817021</v>
      </c>
      <c r="S77" s="60">
        <v>0</v>
      </c>
      <c r="T77" s="62" t="s">
        <v>248</v>
      </c>
    </row>
    <row r="78" spans="1:20" ht="94.5" x14ac:dyDescent="0.25">
      <c r="A78" s="45" t="s">
        <v>116</v>
      </c>
      <c r="B78" s="84" t="s">
        <v>119</v>
      </c>
      <c r="C78" s="45" t="s">
        <v>189</v>
      </c>
      <c r="D78" s="60">
        <v>34.700319589999999</v>
      </c>
      <c r="E78" s="60">
        <v>24.704000000000001</v>
      </c>
      <c r="F78" s="60">
        <v>9.9963195899999988</v>
      </c>
      <c r="G78" s="60">
        <f t="shared" si="28"/>
        <v>0</v>
      </c>
      <c r="H78" s="60">
        <f t="shared" si="29"/>
        <v>0.59130524539077112</v>
      </c>
      <c r="I78" s="60">
        <v>0</v>
      </c>
      <c r="J78" s="60">
        <v>0.59130524539077112</v>
      </c>
      <c r="K78" s="61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f t="shared" si="2"/>
        <v>9.4050143446092278</v>
      </c>
      <c r="R78" s="60">
        <f t="shared" si="3"/>
        <v>-0.59130524539077112</v>
      </c>
      <c r="S78" s="60">
        <v>0</v>
      </c>
      <c r="T78" s="62" t="s">
        <v>248</v>
      </c>
    </row>
    <row r="79" spans="1:20" ht="47.25" x14ac:dyDescent="0.25">
      <c r="A79" s="45" t="s">
        <v>116</v>
      </c>
      <c r="B79" s="84" t="s">
        <v>122</v>
      </c>
      <c r="C79" s="45" t="s">
        <v>190</v>
      </c>
      <c r="D79" s="60">
        <v>33.042999999999999</v>
      </c>
      <c r="E79" s="60">
        <v>20.957999999999998</v>
      </c>
      <c r="F79" s="60">
        <v>12.085000000000001</v>
      </c>
      <c r="G79" s="60">
        <f t="shared" si="28"/>
        <v>0</v>
      </c>
      <c r="H79" s="60">
        <f t="shared" si="29"/>
        <v>0</v>
      </c>
      <c r="I79" s="60">
        <v>0</v>
      </c>
      <c r="J79" s="60">
        <v>0</v>
      </c>
      <c r="K79" s="61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f t="shared" si="2"/>
        <v>12.085000000000001</v>
      </c>
      <c r="R79" s="60">
        <f t="shared" si="3"/>
        <v>0</v>
      </c>
      <c r="S79" s="60">
        <v>0</v>
      </c>
      <c r="T79" s="23"/>
    </row>
    <row r="80" spans="1:20" ht="94.5" x14ac:dyDescent="0.25">
      <c r="A80" s="45" t="s">
        <v>116</v>
      </c>
      <c r="B80" s="84" t="s">
        <v>121</v>
      </c>
      <c r="C80" s="45" t="s">
        <v>191</v>
      </c>
      <c r="D80" s="60">
        <v>30.498416420000002</v>
      </c>
      <c r="E80" s="60">
        <v>21.093</v>
      </c>
      <c r="F80" s="60">
        <v>9.4054164200000017</v>
      </c>
      <c r="G80" s="60">
        <f t="shared" si="28"/>
        <v>0</v>
      </c>
      <c r="H80" s="60">
        <f t="shared" si="29"/>
        <v>0.55626639832752611</v>
      </c>
      <c r="I80" s="60">
        <v>0</v>
      </c>
      <c r="J80" s="60">
        <v>0.55626639832752611</v>
      </c>
      <c r="K80" s="61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f t="shared" si="2"/>
        <v>8.8491500216724752</v>
      </c>
      <c r="R80" s="60">
        <f t="shared" ref="R80:R87" si="30">G80-H80</f>
        <v>-0.55626639832752611</v>
      </c>
      <c r="S80" s="60">
        <v>0</v>
      </c>
      <c r="T80" s="62" t="s">
        <v>248</v>
      </c>
    </row>
    <row r="81" spans="1:20" ht="31.5" x14ac:dyDescent="0.25">
      <c r="A81" s="45" t="s">
        <v>116</v>
      </c>
      <c r="B81" s="84" t="s">
        <v>120</v>
      </c>
      <c r="C81" s="45" t="s">
        <v>192</v>
      </c>
      <c r="D81" s="60">
        <v>16.702999999999999</v>
      </c>
      <c r="E81" s="60">
        <v>6.1319999999999997</v>
      </c>
      <c r="F81" s="60">
        <v>10.571</v>
      </c>
      <c r="G81" s="60">
        <f t="shared" si="28"/>
        <v>0</v>
      </c>
      <c r="H81" s="60">
        <f t="shared" si="29"/>
        <v>0</v>
      </c>
      <c r="I81" s="60">
        <v>0</v>
      </c>
      <c r="J81" s="60">
        <v>0</v>
      </c>
      <c r="K81" s="61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f t="shared" si="2"/>
        <v>10.571</v>
      </c>
      <c r="R81" s="60">
        <f t="shared" si="30"/>
        <v>0</v>
      </c>
      <c r="S81" s="60">
        <v>0</v>
      </c>
      <c r="T81" s="23"/>
    </row>
    <row r="82" spans="1:20" ht="63" x14ac:dyDescent="0.25">
      <c r="A82" s="45" t="s">
        <v>116</v>
      </c>
      <c r="B82" s="84" t="s">
        <v>193</v>
      </c>
      <c r="C82" s="45" t="s">
        <v>194</v>
      </c>
      <c r="D82" s="60">
        <v>9.1630000000000003</v>
      </c>
      <c r="E82" s="60">
        <v>0</v>
      </c>
      <c r="F82" s="60">
        <v>9.1630000000000003</v>
      </c>
      <c r="G82" s="60">
        <f t="shared" si="28"/>
        <v>0</v>
      </c>
      <c r="H82" s="60">
        <f t="shared" si="29"/>
        <v>0</v>
      </c>
      <c r="I82" s="60">
        <v>0</v>
      </c>
      <c r="J82" s="60">
        <v>0</v>
      </c>
      <c r="K82" s="61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f t="shared" si="2"/>
        <v>9.1630000000000003</v>
      </c>
      <c r="R82" s="60">
        <f t="shared" si="30"/>
        <v>0</v>
      </c>
      <c r="S82" s="60">
        <v>0</v>
      </c>
      <c r="T82" s="23"/>
    </row>
    <row r="83" spans="1:20" ht="47.25" x14ac:dyDescent="0.25">
      <c r="A83" s="45" t="s">
        <v>116</v>
      </c>
      <c r="B83" s="84" t="s">
        <v>195</v>
      </c>
      <c r="C83" s="45" t="s">
        <v>196</v>
      </c>
      <c r="D83" s="60">
        <v>2.5529999999999999</v>
      </c>
      <c r="E83" s="60">
        <v>0</v>
      </c>
      <c r="F83" s="60">
        <v>2.5529999999999999</v>
      </c>
      <c r="G83" s="60">
        <f t="shared" si="28"/>
        <v>0</v>
      </c>
      <c r="H83" s="60">
        <f t="shared" si="29"/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f t="shared" si="2"/>
        <v>2.5529999999999999</v>
      </c>
      <c r="R83" s="60">
        <f t="shared" si="30"/>
        <v>0</v>
      </c>
      <c r="S83" s="60">
        <v>0</v>
      </c>
      <c r="T83" s="23"/>
    </row>
    <row r="84" spans="1:20" ht="94.5" x14ac:dyDescent="0.25">
      <c r="A84" s="45" t="s">
        <v>116</v>
      </c>
      <c r="B84" s="84" t="s">
        <v>247</v>
      </c>
      <c r="C84" s="45" t="s">
        <v>244</v>
      </c>
      <c r="D84" s="45" t="s">
        <v>244</v>
      </c>
      <c r="E84" s="45" t="s">
        <v>244</v>
      </c>
      <c r="F84" s="45" t="s">
        <v>244</v>
      </c>
      <c r="G84" s="60">
        <f t="shared" si="28"/>
        <v>0</v>
      </c>
      <c r="H84" s="60">
        <f t="shared" si="29"/>
        <v>-1.71490444</v>
      </c>
      <c r="I84" s="60">
        <v>0</v>
      </c>
      <c r="J84" s="60">
        <v>-1.71490444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 t="shared" ref="R84" si="31">G84-H84</f>
        <v>1.71490444</v>
      </c>
      <c r="S84" s="60">
        <v>0</v>
      </c>
      <c r="T84" s="62" t="s">
        <v>248</v>
      </c>
    </row>
    <row r="85" spans="1:20" ht="78.75" x14ac:dyDescent="0.25">
      <c r="A85" s="45" t="s">
        <v>116</v>
      </c>
      <c r="B85" s="84" t="s">
        <v>246</v>
      </c>
      <c r="C85" s="45" t="s">
        <v>244</v>
      </c>
      <c r="D85" s="45" t="s">
        <v>244</v>
      </c>
      <c r="E85" s="45" t="s">
        <v>244</v>
      </c>
      <c r="F85" s="45" t="s">
        <v>244</v>
      </c>
      <c r="G85" s="60">
        <f t="shared" ref="G85" si="32">I85+K85+M85+O85</f>
        <v>0</v>
      </c>
      <c r="H85" s="60">
        <f t="shared" ref="H85" si="33">J85+L85+N85+P85</f>
        <v>1.99984037</v>
      </c>
      <c r="I85" s="60">
        <v>0</v>
      </c>
      <c r="J85" s="60">
        <v>1.99984037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 t="shared" si="30"/>
        <v>-1.99984037</v>
      </c>
      <c r="S85" s="60">
        <v>0</v>
      </c>
      <c r="T85" s="62"/>
    </row>
    <row r="86" spans="1:20" ht="94.5" x14ac:dyDescent="0.25">
      <c r="A86" s="45" t="s">
        <v>116</v>
      </c>
      <c r="B86" s="84" t="s">
        <v>245</v>
      </c>
      <c r="C86" s="45" t="s">
        <v>244</v>
      </c>
      <c r="D86" s="45" t="s">
        <v>244</v>
      </c>
      <c r="E86" s="45" t="s">
        <v>244</v>
      </c>
      <c r="F86" s="45" t="s">
        <v>244</v>
      </c>
      <c r="G86" s="60">
        <f t="shared" si="28"/>
        <v>0</v>
      </c>
      <c r="H86" s="60">
        <f t="shared" si="29"/>
        <v>16.5809052</v>
      </c>
      <c r="I86" s="60">
        <v>0</v>
      </c>
      <c r="J86" s="60">
        <v>16.5809052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f t="shared" ref="R86" si="34">G86-H86</f>
        <v>-16.5809052</v>
      </c>
      <c r="S86" s="60">
        <v>0</v>
      </c>
      <c r="T86" s="62" t="s">
        <v>248</v>
      </c>
    </row>
    <row r="87" spans="1:20" ht="94.5" x14ac:dyDescent="0.25">
      <c r="A87" s="45" t="s">
        <v>116</v>
      </c>
      <c r="B87" s="84" t="s">
        <v>243</v>
      </c>
      <c r="C87" s="45" t="s">
        <v>244</v>
      </c>
      <c r="D87" s="45" t="s">
        <v>244</v>
      </c>
      <c r="E87" s="45" t="s">
        <v>244</v>
      </c>
      <c r="F87" s="45" t="s">
        <v>244</v>
      </c>
      <c r="G87" s="60">
        <f t="shared" ref="G87" si="35">I87+K87+M87+O87</f>
        <v>0</v>
      </c>
      <c r="H87" s="60">
        <f t="shared" ref="H87" si="36">J87+L87+N87+P87</f>
        <v>1.6263425600000001</v>
      </c>
      <c r="I87" s="60">
        <v>0</v>
      </c>
      <c r="J87" s="60">
        <v>1.6263425600000001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f t="shared" si="30"/>
        <v>-1.6263425600000001</v>
      </c>
      <c r="S87" s="60">
        <v>0</v>
      </c>
      <c r="T87" s="62" t="s">
        <v>248</v>
      </c>
    </row>
    <row r="88" spans="1:20" ht="47.25" x14ac:dyDescent="0.25">
      <c r="A88" s="39" t="s">
        <v>60</v>
      </c>
      <c r="B88" s="40" t="s">
        <v>61</v>
      </c>
      <c r="C88" s="41" t="s">
        <v>24</v>
      </c>
      <c r="D88" s="47">
        <v>0</v>
      </c>
      <c r="E88" s="47">
        <v>0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f t="shared" si="2"/>
        <v>0</v>
      </c>
      <c r="R88" s="47">
        <f t="shared" si="3"/>
        <v>0</v>
      </c>
      <c r="S88" s="47">
        <v>0</v>
      </c>
      <c r="T88" s="48"/>
    </row>
    <row r="89" spans="1:20" ht="31.5" x14ac:dyDescent="0.25">
      <c r="A89" s="39" t="s">
        <v>62</v>
      </c>
      <c r="B89" s="40" t="s">
        <v>63</v>
      </c>
      <c r="C89" s="41" t="s">
        <v>24</v>
      </c>
      <c r="D89" s="68">
        <v>0</v>
      </c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f t="shared" si="2"/>
        <v>0</v>
      </c>
      <c r="R89" s="68">
        <f t="shared" si="3"/>
        <v>0</v>
      </c>
      <c r="S89" s="68">
        <v>0</v>
      </c>
      <c r="T89" s="49"/>
    </row>
    <row r="90" spans="1:20" ht="47.25" x14ac:dyDescent="0.25">
      <c r="A90" s="39" t="s">
        <v>64</v>
      </c>
      <c r="B90" s="40" t="s">
        <v>65</v>
      </c>
      <c r="C90" s="41" t="s">
        <v>24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f t="shared" ref="Q90:Q110" si="37">F90-H90</f>
        <v>0</v>
      </c>
      <c r="R90" s="47">
        <f t="shared" ref="R90:R110" si="38">G90-H90</f>
        <v>0</v>
      </c>
      <c r="S90" s="47">
        <v>0</v>
      </c>
      <c r="T90" s="41"/>
    </row>
    <row r="91" spans="1:20" ht="47.25" x14ac:dyDescent="0.25">
      <c r="A91" s="39" t="s">
        <v>66</v>
      </c>
      <c r="B91" s="40" t="s">
        <v>67</v>
      </c>
      <c r="C91" s="41" t="s">
        <v>24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f t="shared" si="37"/>
        <v>0</v>
      </c>
      <c r="R91" s="47">
        <f t="shared" si="38"/>
        <v>0</v>
      </c>
      <c r="S91" s="47">
        <v>0</v>
      </c>
      <c r="T91" s="41"/>
    </row>
    <row r="92" spans="1:20" ht="47.25" x14ac:dyDescent="0.25">
      <c r="A92" s="42" t="s">
        <v>68</v>
      </c>
      <c r="B92" s="43" t="s">
        <v>69</v>
      </c>
      <c r="C92" s="44" t="s">
        <v>24</v>
      </c>
      <c r="D92" s="60">
        <v>0</v>
      </c>
      <c r="E92" s="60">
        <v>0</v>
      </c>
      <c r="F92" s="60">
        <v>0</v>
      </c>
      <c r="G92" s="61">
        <v>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f t="shared" si="37"/>
        <v>0</v>
      </c>
      <c r="R92" s="60">
        <f t="shared" si="38"/>
        <v>0</v>
      </c>
      <c r="S92" s="60">
        <v>0</v>
      </c>
      <c r="T92" s="23"/>
    </row>
    <row r="93" spans="1:20" ht="47.25" x14ac:dyDescent="0.25">
      <c r="A93" s="42" t="s">
        <v>70</v>
      </c>
      <c r="B93" s="43" t="s">
        <v>71</v>
      </c>
      <c r="C93" s="44" t="s">
        <v>24</v>
      </c>
      <c r="D93" s="60">
        <v>0</v>
      </c>
      <c r="E93" s="60">
        <v>0</v>
      </c>
      <c r="F93" s="60">
        <v>0</v>
      </c>
      <c r="G93" s="61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f t="shared" si="37"/>
        <v>0</v>
      </c>
      <c r="R93" s="60">
        <f t="shared" si="38"/>
        <v>0</v>
      </c>
      <c r="S93" s="60">
        <v>0</v>
      </c>
      <c r="T93" s="23"/>
    </row>
    <row r="94" spans="1:20" ht="31.5" x14ac:dyDescent="0.25">
      <c r="A94" s="42" t="s">
        <v>72</v>
      </c>
      <c r="B94" s="43" t="s">
        <v>73</v>
      </c>
      <c r="C94" s="44" t="s">
        <v>24</v>
      </c>
      <c r="D94" s="60">
        <v>0</v>
      </c>
      <c r="E94" s="60">
        <v>0</v>
      </c>
      <c r="F94" s="60">
        <v>0</v>
      </c>
      <c r="G94" s="61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f t="shared" si="37"/>
        <v>0</v>
      </c>
      <c r="R94" s="60">
        <f t="shared" si="38"/>
        <v>0</v>
      </c>
      <c r="S94" s="60">
        <v>0</v>
      </c>
      <c r="T94" s="24"/>
    </row>
    <row r="95" spans="1:20" ht="47.25" x14ac:dyDescent="0.25">
      <c r="A95" s="42" t="s">
        <v>74</v>
      </c>
      <c r="B95" s="43" t="s">
        <v>75</v>
      </c>
      <c r="C95" s="44" t="s">
        <v>24</v>
      </c>
      <c r="D95" s="60">
        <v>0</v>
      </c>
      <c r="E95" s="60">
        <v>0</v>
      </c>
      <c r="F95" s="60">
        <v>0</v>
      </c>
      <c r="G95" s="61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f t="shared" si="37"/>
        <v>0</v>
      </c>
      <c r="R95" s="60">
        <f t="shared" si="38"/>
        <v>0</v>
      </c>
      <c r="S95" s="60">
        <v>0</v>
      </c>
      <c r="T95" s="24"/>
    </row>
    <row r="96" spans="1:20" ht="63" x14ac:dyDescent="0.25">
      <c r="A96" s="42" t="s">
        <v>76</v>
      </c>
      <c r="B96" s="43" t="s">
        <v>77</v>
      </c>
      <c r="C96" s="44" t="s">
        <v>24</v>
      </c>
      <c r="D96" s="60">
        <v>0</v>
      </c>
      <c r="E96" s="60">
        <v>0</v>
      </c>
      <c r="F96" s="60">
        <v>0</v>
      </c>
      <c r="G96" s="61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f t="shared" si="37"/>
        <v>0</v>
      </c>
      <c r="R96" s="60">
        <f t="shared" si="38"/>
        <v>0</v>
      </c>
      <c r="S96" s="60">
        <v>0</v>
      </c>
      <c r="T96" s="23"/>
    </row>
    <row r="97" spans="1:20" ht="63" x14ac:dyDescent="0.25">
      <c r="A97" s="42" t="s">
        <v>78</v>
      </c>
      <c r="B97" s="43" t="s">
        <v>79</v>
      </c>
      <c r="C97" s="44" t="s">
        <v>24</v>
      </c>
      <c r="D97" s="60">
        <v>0</v>
      </c>
      <c r="E97" s="60">
        <v>0</v>
      </c>
      <c r="F97" s="60">
        <v>0</v>
      </c>
      <c r="G97" s="61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f t="shared" si="37"/>
        <v>0</v>
      </c>
      <c r="R97" s="60">
        <f t="shared" si="38"/>
        <v>0</v>
      </c>
      <c r="S97" s="60">
        <v>0</v>
      </c>
      <c r="T97" s="23"/>
    </row>
    <row r="98" spans="1:20" ht="47.25" x14ac:dyDescent="0.25">
      <c r="A98" s="42" t="s">
        <v>80</v>
      </c>
      <c r="B98" s="43" t="s">
        <v>81</v>
      </c>
      <c r="C98" s="44" t="s">
        <v>24</v>
      </c>
      <c r="D98" s="60">
        <v>0</v>
      </c>
      <c r="E98" s="60">
        <v>0</v>
      </c>
      <c r="F98" s="60">
        <v>0</v>
      </c>
      <c r="G98" s="61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f t="shared" si="37"/>
        <v>0</v>
      </c>
      <c r="R98" s="60">
        <f t="shared" si="38"/>
        <v>0</v>
      </c>
      <c r="S98" s="60">
        <v>0</v>
      </c>
      <c r="T98" s="23"/>
    </row>
    <row r="99" spans="1:20" ht="63" x14ac:dyDescent="0.25">
      <c r="A99" s="42" t="s">
        <v>82</v>
      </c>
      <c r="B99" s="43" t="s">
        <v>83</v>
      </c>
      <c r="C99" s="44" t="s">
        <v>24</v>
      </c>
      <c r="D99" s="60">
        <v>0</v>
      </c>
      <c r="E99" s="60">
        <v>0</v>
      </c>
      <c r="F99" s="60">
        <v>0</v>
      </c>
      <c r="G99" s="61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f t="shared" si="37"/>
        <v>0</v>
      </c>
      <c r="R99" s="60">
        <f t="shared" si="38"/>
        <v>0</v>
      </c>
      <c r="S99" s="60">
        <v>0</v>
      </c>
      <c r="T99" s="23"/>
    </row>
    <row r="100" spans="1:20" ht="63" x14ac:dyDescent="0.25">
      <c r="A100" s="39" t="s">
        <v>84</v>
      </c>
      <c r="B100" s="40" t="s">
        <v>85</v>
      </c>
      <c r="C100" s="41" t="s">
        <v>24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f t="shared" si="37"/>
        <v>0</v>
      </c>
      <c r="R100" s="47">
        <f t="shared" si="38"/>
        <v>0</v>
      </c>
      <c r="S100" s="47">
        <v>0</v>
      </c>
      <c r="T100" s="47"/>
    </row>
    <row r="101" spans="1:20" ht="31.5" x14ac:dyDescent="0.25">
      <c r="A101" s="42" t="s">
        <v>86</v>
      </c>
      <c r="B101" s="43" t="s">
        <v>87</v>
      </c>
      <c r="C101" s="44" t="s">
        <v>24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f t="shared" si="37"/>
        <v>0</v>
      </c>
      <c r="R101" s="60">
        <f t="shared" si="38"/>
        <v>0</v>
      </c>
      <c r="S101" s="60">
        <v>0</v>
      </c>
      <c r="T101" s="23"/>
    </row>
    <row r="102" spans="1:20" ht="47.25" x14ac:dyDescent="0.25">
      <c r="A102" s="42" t="s">
        <v>88</v>
      </c>
      <c r="B102" s="43" t="s">
        <v>89</v>
      </c>
      <c r="C102" s="44" t="s">
        <v>24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f t="shared" si="37"/>
        <v>0</v>
      </c>
      <c r="R102" s="60">
        <f t="shared" si="38"/>
        <v>0</v>
      </c>
      <c r="S102" s="60">
        <v>0</v>
      </c>
      <c r="T102" s="23"/>
    </row>
    <row r="103" spans="1:20" ht="63" x14ac:dyDescent="0.25">
      <c r="A103" s="36" t="s">
        <v>128</v>
      </c>
      <c r="B103" s="37" t="s">
        <v>129</v>
      </c>
      <c r="C103" s="38" t="s">
        <v>24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f t="shared" si="37"/>
        <v>0</v>
      </c>
      <c r="R103" s="46">
        <f t="shared" si="38"/>
        <v>0</v>
      </c>
      <c r="S103" s="46">
        <v>0</v>
      </c>
      <c r="T103" s="38"/>
    </row>
    <row r="104" spans="1:20" ht="63" x14ac:dyDescent="0.25">
      <c r="A104" s="39" t="s">
        <v>130</v>
      </c>
      <c r="B104" s="40" t="s">
        <v>131</v>
      </c>
      <c r="C104" s="41" t="s">
        <v>24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f t="shared" si="37"/>
        <v>0</v>
      </c>
      <c r="R104" s="47">
        <f t="shared" si="38"/>
        <v>0</v>
      </c>
      <c r="S104" s="47">
        <v>0</v>
      </c>
      <c r="T104" s="41"/>
    </row>
    <row r="105" spans="1:20" ht="63" x14ac:dyDescent="0.25">
      <c r="A105" s="39" t="s">
        <v>132</v>
      </c>
      <c r="B105" s="40" t="s">
        <v>133</v>
      </c>
      <c r="C105" s="41" t="s">
        <v>24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f t="shared" si="37"/>
        <v>0</v>
      </c>
      <c r="R105" s="47">
        <f t="shared" si="38"/>
        <v>0</v>
      </c>
      <c r="S105" s="47">
        <v>0</v>
      </c>
      <c r="T105" s="41"/>
    </row>
    <row r="106" spans="1:20" ht="47.25" x14ac:dyDescent="0.25">
      <c r="A106" s="36" t="s">
        <v>90</v>
      </c>
      <c r="B106" s="37" t="s">
        <v>91</v>
      </c>
      <c r="C106" s="38" t="s">
        <v>24</v>
      </c>
      <c r="D106" s="46">
        <f>SUM(D107:D108)</f>
        <v>6.0119999999999996</v>
      </c>
      <c r="E106" s="46">
        <f t="shared" ref="E106:P106" si="39">SUM(E107:E108)</f>
        <v>0</v>
      </c>
      <c r="F106" s="46">
        <f t="shared" si="39"/>
        <v>6.0119999999999996</v>
      </c>
      <c r="G106" s="46">
        <f t="shared" si="39"/>
        <v>0</v>
      </c>
      <c r="H106" s="46">
        <f t="shared" si="39"/>
        <v>0</v>
      </c>
      <c r="I106" s="46">
        <f t="shared" si="39"/>
        <v>0</v>
      </c>
      <c r="J106" s="46">
        <f t="shared" si="39"/>
        <v>0</v>
      </c>
      <c r="K106" s="46">
        <f t="shared" si="39"/>
        <v>0</v>
      </c>
      <c r="L106" s="46">
        <f t="shared" si="39"/>
        <v>0</v>
      </c>
      <c r="M106" s="46">
        <f t="shared" si="39"/>
        <v>0</v>
      </c>
      <c r="N106" s="46">
        <f t="shared" si="39"/>
        <v>0</v>
      </c>
      <c r="O106" s="46">
        <f t="shared" si="39"/>
        <v>0</v>
      </c>
      <c r="P106" s="46">
        <f t="shared" si="39"/>
        <v>0</v>
      </c>
      <c r="Q106" s="46">
        <f t="shared" ref="Q106:Q108" si="40">F106-H106</f>
        <v>6.0119999999999996</v>
      </c>
      <c r="R106" s="46">
        <f t="shared" ref="R106:R108" si="41">G106-H106</f>
        <v>0</v>
      </c>
      <c r="S106" s="46">
        <v>0</v>
      </c>
      <c r="T106" s="46"/>
    </row>
    <row r="107" spans="1:20" ht="78.75" x14ac:dyDescent="0.25">
      <c r="A107" s="69" t="s">
        <v>201</v>
      </c>
      <c r="B107" s="84" t="s">
        <v>197</v>
      </c>
      <c r="C107" s="45" t="s">
        <v>198</v>
      </c>
      <c r="D107" s="60">
        <v>4.6829999999999998</v>
      </c>
      <c r="E107" s="60">
        <v>0</v>
      </c>
      <c r="F107" s="60">
        <v>4.6829999999999998</v>
      </c>
      <c r="G107" s="60">
        <f t="shared" ref="G107:G108" si="42">I107+K107+M107+O107</f>
        <v>0</v>
      </c>
      <c r="H107" s="60">
        <f t="shared" ref="H107:H108" si="43">J107+L107+N107+P107</f>
        <v>0</v>
      </c>
      <c r="I107" s="60">
        <v>0</v>
      </c>
      <c r="J107" s="60">
        <v>0</v>
      </c>
      <c r="K107" s="61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f t="shared" si="40"/>
        <v>4.6829999999999998</v>
      </c>
      <c r="R107" s="60">
        <f t="shared" si="41"/>
        <v>0</v>
      </c>
      <c r="S107" s="60">
        <v>0</v>
      </c>
      <c r="T107" s="23"/>
    </row>
    <row r="108" spans="1:20" ht="47.25" x14ac:dyDescent="0.25">
      <c r="A108" s="69" t="s">
        <v>201</v>
      </c>
      <c r="B108" s="84" t="s">
        <v>199</v>
      </c>
      <c r="C108" s="45" t="s">
        <v>200</v>
      </c>
      <c r="D108" s="60">
        <v>1.329</v>
      </c>
      <c r="E108" s="60">
        <v>0</v>
      </c>
      <c r="F108" s="60">
        <v>1.329</v>
      </c>
      <c r="G108" s="60">
        <f t="shared" si="42"/>
        <v>0</v>
      </c>
      <c r="H108" s="60">
        <f t="shared" si="43"/>
        <v>0</v>
      </c>
      <c r="I108" s="60">
        <v>0</v>
      </c>
      <c r="J108" s="60">
        <v>0</v>
      </c>
      <c r="K108" s="61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f t="shared" si="40"/>
        <v>1.329</v>
      </c>
      <c r="R108" s="60">
        <f t="shared" si="41"/>
        <v>0</v>
      </c>
      <c r="S108" s="60">
        <v>0</v>
      </c>
      <c r="T108" s="23"/>
    </row>
    <row r="109" spans="1:20" ht="47.25" x14ac:dyDescent="0.25">
      <c r="A109" s="36" t="s">
        <v>134</v>
      </c>
      <c r="B109" s="37" t="s">
        <v>135</v>
      </c>
      <c r="C109" s="38" t="s">
        <v>24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f t="shared" si="37"/>
        <v>0</v>
      </c>
      <c r="R109" s="46">
        <f t="shared" si="38"/>
        <v>0</v>
      </c>
      <c r="S109" s="46">
        <v>0</v>
      </c>
      <c r="T109" s="46"/>
    </row>
    <row r="110" spans="1:20" ht="31.5" x14ac:dyDescent="0.25">
      <c r="A110" s="36" t="s">
        <v>92</v>
      </c>
      <c r="B110" s="37" t="s">
        <v>93</v>
      </c>
      <c r="C110" s="38" t="s">
        <v>24</v>
      </c>
      <c r="D110" s="46">
        <f t="shared" ref="D110:P110" si="44">SUM(D111:D131)</f>
        <v>99.99199999999999</v>
      </c>
      <c r="E110" s="46">
        <f t="shared" si="44"/>
        <v>0.42622999999999994</v>
      </c>
      <c r="F110" s="46">
        <f t="shared" si="44"/>
        <v>99.565769999999986</v>
      </c>
      <c r="G110" s="46">
        <f t="shared" si="44"/>
        <v>0</v>
      </c>
      <c r="H110" s="46">
        <f t="shared" si="44"/>
        <v>1.9067369099999998</v>
      </c>
      <c r="I110" s="46">
        <f t="shared" si="44"/>
        <v>0</v>
      </c>
      <c r="J110" s="46">
        <f t="shared" si="44"/>
        <v>1.9067369099999998</v>
      </c>
      <c r="K110" s="46">
        <f t="shared" si="44"/>
        <v>0</v>
      </c>
      <c r="L110" s="46">
        <f t="shared" si="44"/>
        <v>0</v>
      </c>
      <c r="M110" s="46">
        <f t="shared" si="44"/>
        <v>0</v>
      </c>
      <c r="N110" s="46">
        <f t="shared" si="44"/>
        <v>0</v>
      </c>
      <c r="O110" s="46">
        <f t="shared" si="44"/>
        <v>0</v>
      </c>
      <c r="P110" s="46">
        <f t="shared" si="44"/>
        <v>0</v>
      </c>
      <c r="Q110" s="46">
        <f t="shared" si="37"/>
        <v>97.65903308999998</v>
      </c>
      <c r="R110" s="46">
        <f t="shared" si="38"/>
        <v>-1.9067369099999998</v>
      </c>
      <c r="S110" s="46">
        <v>0</v>
      </c>
      <c r="T110" s="46"/>
    </row>
    <row r="111" spans="1:20" ht="63" x14ac:dyDescent="0.25">
      <c r="A111" s="45" t="s">
        <v>136</v>
      </c>
      <c r="B111" s="84" t="s">
        <v>202</v>
      </c>
      <c r="C111" s="45" t="s">
        <v>203</v>
      </c>
      <c r="D111" s="60">
        <v>9.8740000000000006</v>
      </c>
      <c r="E111" s="60">
        <v>0</v>
      </c>
      <c r="F111" s="60">
        <v>9.8740000000000006</v>
      </c>
      <c r="G111" s="60">
        <f t="shared" ref="G111:G131" si="45">I111+K111+M111+O111</f>
        <v>0</v>
      </c>
      <c r="H111" s="60">
        <f t="shared" ref="H111:H131" si="46">J111+L111+N111+P111</f>
        <v>0</v>
      </c>
      <c r="I111" s="60">
        <v>0</v>
      </c>
      <c r="J111" s="60">
        <v>0</v>
      </c>
      <c r="K111" s="61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f t="shared" ref="Q111:Q131" si="47">F111-H111</f>
        <v>9.8740000000000006</v>
      </c>
      <c r="R111" s="60">
        <f t="shared" ref="R111:R131" si="48">G111-H111</f>
        <v>0</v>
      </c>
      <c r="S111" s="60">
        <v>0</v>
      </c>
      <c r="T111" s="23"/>
    </row>
    <row r="112" spans="1:20" ht="63" x14ac:dyDescent="0.25">
      <c r="A112" s="45" t="s">
        <v>136</v>
      </c>
      <c r="B112" s="84" t="s">
        <v>204</v>
      </c>
      <c r="C112" s="45" t="s">
        <v>205</v>
      </c>
      <c r="D112" s="60">
        <v>10.298999999999999</v>
      </c>
      <c r="E112" s="60">
        <v>0</v>
      </c>
      <c r="F112" s="60">
        <v>10.298999999999999</v>
      </c>
      <c r="G112" s="60">
        <f t="shared" si="45"/>
        <v>0</v>
      </c>
      <c r="H112" s="60">
        <f t="shared" si="46"/>
        <v>0</v>
      </c>
      <c r="I112" s="60">
        <v>0</v>
      </c>
      <c r="J112" s="60">
        <v>0</v>
      </c>
      <c r="K112" s="61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f t="shared" si="47"/>
        <v>10.298999999999999</v>
      </c>
      <c r="R112" s="60">
        <f t="shared" si="48"/>
        <v>0</v>
      </c>
      <c r="S112" s="60">
        <v>0</v>
      </c>
      <c r="T112" s="23"/>
    </row>
    <row r="113" spans="1:20" ht="47.25" x14ac:dyDescent="0.25">
      <c r="A113" s="45" t="s">
        <v>136</v>
      </c>
      <c r="B113" s="84" t="s">
        <v>206</v>
      </c>
      <c r="C113" s="45" t="s">
        <v>207</v>
      </c>
      <c r="D113" s="60">
        <v>10.298999999999999</v>
      </c>
      <c r="E113" s="60">
        <v>0</v>
      </c>
      <c r="F113" s="60">
        <v>10.298999999999999</v>
      </c>
      <c r="G113" s="60">
        <f t="shared" si="45"/>
        <v>0</v>
      </c>
      <c r="H113" s="60">
        <f t="shared" si="46"/>
        <v>0</v>
      </c>
      <c r="I113" s="60">
        <v>0</v>
      </c>
      <c r="J113" s="60">
        <v>0</v>
      </c>
      <c r="K113" s="61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f t="shared" si="47"/>
        <v>10.298999999999999</v>
      </c>
      <c r="R113" s="60">
        <f t="shared" si="48"/>
        <v>0</v>
      </c>
      <c r="S113" s="60">
        <v>0</v>
      </c>
      <c r="T113" s="23"/>
    </row>
    <row r="114" spans="1:20" ht="31.5" x14ac:dyDescent="0.25">
      <c r="A114" s="45" t="s">
        <v>136</v>
      </c>
      <c r="B114" s="84" t="s">
        <v>141</v>
      </c>
      <c r="C114" s="45" t="s">
        <v>208</v>
      </c>
      <c r="D114" s="60">
        <v>6.399</v>
      </c>
      <c r="E114" s="60">
        <v>0.42622999999999994</v>
      </c>
      <c r="F114" s="60">
        <v>5.9727699999999997</v>
      </c>
      <c r="G114" s="60">
        <f t="shared" si="45"/>
        <v>0</v>
      </c>
      <c r="H114" s="60">
        <f t="shared" si="46"/>
        <v>0</v>
      </c>
      <c r="I114" s="60">
        <v>0</v>
      </c>
      <c r="J114" s="60">
        <v>0</v>
      </c>
      <c r="K114" s="61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f t="shared" si="47"/>
        <v>5.9727699999999997</v>
      </c>
      <c r="R114" s="60">
        <f t="shared" si="48"/>
        <v>0</v>
      </c>
      <c r="S114" s="60">
        <v>0</v>
      </c>
      <c r="T114" s="23"/>
    </row>
    <row r="115" spans="1:20" ht="47.25" x14ac:dyDescent="0.25">
      <c r="A115" s="45" t="s">
        <v>136</v>
      </c>
      <c r="B115" s="84" t="s">
        <v>209</v>
      </c>
      <c r="C115" s="45" t="s">
        <v>210</v>
      </c>
      <c r="D115" s="60">
        <v>23.931000000000001</v>
      </c>
      <c r="E115" s="60">
        <v>0</v>
      </c>
      <c r="F115" s="60">
        <v>23.931000000000001</v>
      </c>
      <c r="G115" s="60">
        <f t="shared" si="45"/>
        <v>0</v>
      </c>
      <c r="H115" s="60">
        <f t="shared" si="46"/>
        <v>1.9067369099999998</v>
      </c>
      <c r="I115" s="60">
        <v>0</v>
      </c>
      <c r="J115" s="60">
        <v>1.9067369099999998</v>
      </c>
      <c r="K115" s="61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f t="shared" si="47"/>
        <v>22.024263090000002</v>
      </c>
      <c r="R115" s="60">
        <f t="shared" si="48"/>
        <v>-1.9067369099999998</v>
      </c>
      <c r="S115" s="60">
        <v>0</v>
      </c>
      <c r="T115" s="85" t="s">
        <v>250</v>
      </c>
    </row>
    <row r="116" spans="1:20" ht="31.5" x14ac:dyDescent="0.25">
      <c r="A116" s="45" t="s">
        <v>136</v>
      </c>
      <c r="B116" s="84" t="s">
        <v>211</v>
      </c>
      <c r="C116" s="45" t="s">
        <v>212</v>
      </c>
      <c r="D116" s="60">
        <v>9.1940000000000008</v>
      </c>
      <c r="E116" s="60">
        <v>0</v>
      </c>
      <c r="F116" s="60">
        <v>9.1940000000000008</v>
      </c>
      <c r="G116" s="60">
        <f t="shared" si="45"/>
        <v>0</v>
      </c>
      <c r="H116" s="60">
        <f t="shared" si="46"/>
        <v>0</v>
      </c>
      <c r="I116" s="60">
        <v>0</v>
      </c>
      <c r="J116" s="60">
        <v>0</v>
      </c>
      <c r="K116" s="61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f t="shared" si="47"/>
        <v>9.1940000000000008</v>
      </c>
      <c r="R116" s="60">
        <f t="shared" si="48"/>
        <v>0</v>
      </c>
      <c r="S116" s="60">
        <v>0</v>
      </c>
      <c r="T116" s="23"/>
    </row>
    <row r="117" spans="1:20" ht="31.5" x14ac:dyDescent="0.25">
      <c r="A117" s="45" t="s">
        <v>136</v>
      </c>
      <c r="B117" s="84" t="s">
        <v>213</v>
      </c>
      <c r="C117" s="45" t="s">
        <v>214</v>
      </c>
      <c r="D117" s="60">
        <v>0.42399999999999999</v>
      </c>
      <c r="E117" s="60">
        <v>0</v>
      </c>
      <c r="F117" s="60">
        <v>0.42399999999999999</v>
      </c>
      <c r="G117" s="60">
        <f t="shared" si="45"/>
        <v>0</v>
      </c>
      <c r="H117" s="60">
        <f t="shared" si="46"/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f t="shared" si="47"/>
        <v>0.42399999999999999</v>
      </c>
      <c r="R117" s="60">
        <f t="shared" si="48"/>
        <v>0</v>
      </c>
      <c r="S117" s="60">
        <v>0</v>
      </c>
      <c r="T117" s="23"/>
    </row>
    <row r="118" spans="1:20" ht="47.25" x14ac:dyDescent="0.25">
      <c r="A118" s="45" t="s">
        <v>136</v>
      </c>
      <c r="B118" s="84" t="s">
        <v>215</v>
      </c>
      <c r="C118" s="45" t="s">
        <v>216</v>
      </c>
      <c r="D118" s="60">
        <v>8.2959999999999994</v>
      </c>
      <c r="E118" s="60">
        <v>0</v>
      </c>
      <c r="F118" s="60">
        <v>8.2959999999999994</v>
      </c>
      <c r="G118" s="60">
        <f t="shared" si="45"/>
        <v>0</v>
      </c>
      <c r="H118" s="60">
        <f t="shared" si="46"/>
        <v>0</v>
      </c>
      <c r="I118" s="60">
        <v>0</v>
      </c>
      <c r="J118" s="60">
        <v>0</v>
      </c>
      <c r="K118" s="61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f t="shared" si="47"/>
        <v>8.2959999999999994</v>
      </c>
      <c r="R118" s="60">
        <f t="shared" si="48"/>
        <v>0</v>
      </c>
      <c r="S118" s="60">
        <v>0</v>
      </c>
      <c r="T118" s="24"/>
    </row>
    <row r="119" spans="1:20" ht="31.5" x14ac:dyDescent="0.25">
      <c r="A119" s="45" t="s">
        <v>136</v>
      </c>
      <c r="B119" s="84" t="s">
        <v>217</v>
      </c>
      <c r="C119" s="45" t="s">
        <v>218</v>
      </c>
      <c r="D119" s="60">
        <v>0.27900000000000003</v>
      </c>
      <c r="E119" s="60">
        <v>0</v>
      </c>
      <c r="F119" s="60">
        <v>0.27900000000000003</v>
      </c>
      <c r="G119" s="60">
        <f t="shared" si="45"/>
        <v>0</v>
      </c>
      <c r="H119" s="60">
        <f t="shared" si="46"/>
        <v>0</v>
      </c>
      <c r="I119" s="60">
        <v>0</v>
      </c>
      <c r="J119" s="60">
        <v>0</v>
      </c>
      <c r="K119" s="61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f t="shared" si="47"/>
        <v>0.27900000000000003</v>
      </c>
      <c r="R119" s="60">
        <f t="shared" si="48"/>
        <v>0</v>
      </c>
      <c r="S119" s="60">
        <v>0</v>
      </c>
      <c r="T119" s="23"/>
    </row>
    <row r="120" spans="1:20" ht="31.5" x14ac:dyDescent="0.25">
      <c r="A120" s="45" t="s">
        <v>136</v>
      </c>
      <c r="B120" s="84" t="s">
        <v>219</v>
      </c>
      <c r="C120" s="45" t="s">
        <v>220</v>
      </c>
      <c r="D120" s="60">
        <v>2.097</v>
      </c>
      <c r="E120" s="60">
        <v>0</v>
      </c>
      <c r="F120" s="60">
        <v>2.097</v>
      </c>
      <c r="G120" s="60">
        <f t="shared" si="45"/>
        <v>0</v>
      </c>
      <c r="H120" s="60">
        <f t="shared" si="46"/>
        <v>0</v>
      </c>
      <c r="I120" s="60">
        <v>0</v>
      </c>
      <c r="J120" s="60">
        <v>0</v>
      </c>
      <c r="K120" s="61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f t="shared" si="47"/>
        <v>2.097</v>
      </c>
      <c r="R120" s="60">
        <f t="shared" si="48"/>
        <v>0</v>
      </c>
      <c r="S120" s="60">
        <v>0</v>
      </c>
      <c r="T120" s="23"/>
    </row>
    <row r="121" spans="1:20" ht="31.5" x14ac:dyDescent="0.25">
      <c r="A121" s="45" t="s">
        <v>136</v>
      </c>
      <c r="B121" s="84" t="s">
        <v>221</v>
      </c>
      <c r="C121" s="45" t="s">
        <v>222</v>
      </c>
      <c r="D121" s="60">
        <v>0.28799999999999998</v>
      </c>
      <c r="E121" s="60">
        <v>0</v>
      </c>
      <c r="F121" s="60">
        <v>0.28799999999999998</v>
      </c>
      <c r="G121" s="60">
        <f t="shared" si="45"/>
        <v>0</v>
      </c>
      <c r="H121" s="60">
        <f t="shared" si="46"/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60">
        <f t="shared" si="47"/>
        <v>0.28799999999999998</v>
      </c>
      <c r="R121" s="60">
        <f t="shared" si="48"/>
        <v>0</v>
      </c>
      <c r="S121" s="60">
        <v>0</v>
      </c>
      <c r="T121" s="50"/>
    </row>
    <row r="122" spans="1:20" x14ac:dyDescent="0.25">
      <c r="A122" s="45" t="s">
        <v>136</v>
      </c>
      <c r="B122" s="84" t="s">
        <v>223</v>
      </c>
      <c r="C122" s="45" t="s">
        <v>224</v>
      </c>
      <c r="D122" s="60">
        <v>2.1669999999999998</v>
      </c>
      <c r="E122" s="60">
        <v>0</v>
      </c>
      <c r="F122" s="60">
        <v>2.1669999999999998</v>
      </c>
      <c r="G122" s="60">
        <f t="shared" si="45"/>
        <v>0</v>
      </c>
      <c r="H122" s="60">
        <f t="shared" si="46"/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f t="shared" si="47"/>
        <v>2.1669999999999998</v>
      </c>
      <c r="R122" s="60">
        <f t="shared" si="48"/>
        <v>0</v>
      </c>
      <c r="S122" s="60">
        <v>0</v>
      </c>
      <c r="T122" s="50"/>
    </row>
    <row r="123" spans="1:20" x14ac:dyDescent="0.25">
      <c r="A123" s="45" t="s">
        <v>136</v>
      </c>
      <c r="B123" s="84" t="s">
        <v>225</v>
      </c>
      <c r="C123" s="45" t="s">
        <v>226</v>
      </c>
      <c r="D123" s="60">
        <v>4.7679999999999998</v>
      </c>
      <c r="E123" s="60">
        <v>0</v>
      </c>
      <c r="F123" s="60">
        <v>4.7679999999999998</v>
      </c>
      <c r="G123" s="60">
        <f t="shared" si="45"/>
        <v>0</v>
      </c>
      <c r="H123" s="60">
        <f t="shared" si="46"/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f t="shared" si="47"/>
        <v>4.7679999999999998</v>
      </c>
      <c r="R123" s="60">
        <f t="shared" si="48"/>
        <v>0</v>
      </c>
      <c r="S123" s="60">
        <v>0</v>
      </c>
      <c r="T123" s="50"/>
    </row>
    <row r="124" spans="1:20" ht="31.5" x14ac:dyDescent="0.25">
      <c r="A124" s="45" t="s">
        <v>136</v>
      </c>
      <c r="B124" s="84" t="s">
        <v>227</v>
      </c>
      <c r="C124" s="45" t="s">
        <v>228</v>
      </c>
      <c r="D124" s="60">
        <v>1.2829999999999999</v>
      </c>
      <c r="E124" s="60">
        <v>0</v>
      </c>
      <c r="F124" s="60">
        <v>1.2829999999999999</v>
      </c>
      <c r="G124" s="60">
        <f t="shared" si="45"/>
        <v>0</v>
      </c>
      <c r="H124" s="60">
        <f t="shared" si="46"/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60">
        <f t="shared" si="47"/>
        <v>1.2829999999999999</v>
      </c>
      <c r="R124" s="60">
        <f t="shared" si="48"/>
        <v>0</v>
      </c>
      <c r="S124" s="60">
        <v>0</v>
      </c>
      <c r="T124" s="50"/>
    </row>
    <row r="125" spans="1:20" x14ac:dyDescent="0.25">
      <c r="A125" s="45" t="s">
        <v>136</v>
      </c>
      <c r="B125" s="84" t="s">
        <v>229</v>
      </c>
      <c r="C125" s="45" t="s">
        <v>230</v>
      </c>
      <c r="D125" s="60">
        <v>1.722</v>
      </c>
      <c r="E125" s="60">
        <v>0</v>
      </c>
      <c r="F125" s="60">
        <v>1.722</v>
      </c>
      <c r="G125" s="60">
        <f t="shared" si="45"/>
        <v>0</v>
      </c>
      <c r="H125" s="60">
        <f t="shared" si="46"/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f t="shared" si="47"/>
        <v>1.722</v>
      </c>
      <c r="R125" s="60">
        <f t="shared" si="48"/>
        <v>0</v>
      </c>
      <c r="S125" s="60">
        <v>0</v>
      </c>
      <c r="T125" s="50"/>
    </row>
    <row r="126" spans="1:20" x14ac:dyDescent="0.25">
      <c r="A126" s="45" t="s">
        <v>136</v>
      </c>
      <c r="B126" s="84" t="s">
        <v>231</v>
      </c>
      <c r="C126" s="45" t="s">
        <v>232</v>
      </c>
      <c r="D126" s="60">
        <v>4.2110000000000003</v>
      </c>
      <c r="E126" s="60">
        <v>0</v>
      </c>
      <c r="F126" s="60">
        <v>4.2110000000000003</v>
      </c>
      <c r="G126" s="60">
        <f t="shared" si="45"/>
        <v>0</v>
      </c>
      <c r="H126" s="60">
        <f t="shared" si="46"/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f t="shared" si="47"/>
        <v>4.2110000000000003</v>
      </c>
      <c r="R126" s="60">
        <f t="shared" si="48"/>
        <v>0</v>
      </c>
      <c r="S126" s="60">
        <v>0</v>
      </c>
      <c r="T126" s="50"/>
    </row>
    <row r="127" spans="1:20" ht="31.5" x14ac:dyDescent="0.25">
      <c r="A127" s="45" t="s">
        <v>136</v>
      </c>
      <c r="B127" s="84" t="s">
        <v>233</v>
      </c>
      <c r="C127" s="45" t="s">
        <v>234</v>
      </c>
      <c r="D127" s="60">
        <v>2.3740000000000001</v>
      </c>
      <c r="E127" s="60">
        <v>0</v>
      </c>
      <c r="F127" s="60">
        <v>2.3740000000000001</v>
      </c>
      <c r="G127" s="60">
        <f t="shared" si="45"/>
        <v>0</v>
      </c>
      <c r="H127" s="60">
        <f t="shared" si="46"/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f t="shared" si="47"/>
        <v>2.3740000000000001</v>
      </c>
      <c r="R127" s="60">
        <f t="shared" si="48"/>
        <v>0</v>
      </c>
      <c r="S127" s="60">
        <v>0</v>
      </c>
      <c r="T127" s="50"/>
    </row>
    <row r="128" spans="1:20" x14ac:dyDescent="0.25">
      <c r="A128" s="45" t="s">
        <v>136</v>
      </c>
      <c r="B128" s="84" t="s">
        <v>235</v>
      </c>
      <c r="C128" s="45" t="s">
        <v>236</v>
      </c>
      <c r="D128" s="60">
        <v>0.16300000000000001</v>
      </c>
      <c r="E128" s="60">
        <v>0</v>
      </c>
      <c r="F128" s="60">
        <v>0.16300000000000001</v>
      </c>
      <c r="G128" s="60">
        <f t="shared" si="45"/>
        <v>0</v>
      </c>
      <c r="H128" s="60">
        <f t="shared" si="46"/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f t="shared" si="47"/>
        <v>0.16300000000000001</v>
      </c>
      <c r="R128" s="60">
        <f t="shared" si="48"/>
        <v>0</v>
      </c>
      <c r="S128" s="60">
        <v>0</v>
      </c>
      <c r="T128" s="50"/>
    </row>
    <row r="129" spans="1:20" ht="31.5" x14ac:dyDescent="0.25">
      <c r="A129" s="45" t="s">
        <v>136</v>
      </c>
      <c r="B129" s="84" t="s">
        <v>237</v>
      </c>
      <c r="C129" s="45" t="s">
        <v>238</v>
      </c>
      <c r="D129" s="60">
        <v>0.20599999999999999</v>
      </c>
      <c r="E129" s="60">
        <v>0</v>
      </c>
      <c r="F129" s="60">
        <v>0.20599999999999999</v>
      </c>
      <c r="G129" s="60">
        <f t="shared" si="45"/>
        <v>0</v>
      </c>
      <c r="H129" s="60">
        <f t="shared" si="46"/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f t="shared" si="47"/>
        <v>0.20599999999999999</v>
      </c>
      <c r="R129" s="60">
        <f t="shared" si="48"/>
        <v>0</v>
      </c>
      <c r="S129" s="60">
        <v>0</v>
      </c>
      <c r="T129" s="50"/>
    </row>
    <row r="130" spans="1:20" ht="47.25" x14ac:dyDescent="0.25">
      <c r="A130" s="45" t="s">
        <v>136</v>
      </c>
      <c r="B130" s="84" t="s">
        <v>239</v>
      </c>
      <c r="C130" s="45" t="s">
        <v>240</v>
      </c>
      <c r="D130" s="60">
        <v>0.49399999999999999</v>
      </c>
      <c r="E130" s="60">
        <v>0</v>
      </c>
      <c r="F130" s="60">
        <v>0.49399999999999999</v>
      </c>
      <c r="G130" s="60">
        <f t="shared" si="45"/>
        <v>0</v>
      </c>
      <c r="H130" s="60">
        <f t="shared" si="46"/>
        <v>0</v>
      </c>
      <c r="I130" s="60">
        <v>0</v>
      </c>
      <c r="J130" s="60">
        <v>0</v>
      </c>
      <c r="K130" s="61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f t="shared" si="47"/>
        <v>0.49399999999999999</v>
      </c>
      <c r="R130" s="60">
        <f t="shared" si="48"/>
        <v>0</v>
      </c>
      <c r="S130" s="60">
        <v>0</v>
      </c>
      <c r="T130" s="50"/>
    </row>
    <row r="131" spans="1:20" ht="31.5" x14ac:dyDescent="0.25">
      <c r="A131" s="45" t="s">
        <v>136</v>
      </c>
      <c r="B131" s="84" t="s">
        <v>241</v>
      </c>
      <c r="C131" s="45" t="s">
        <v>242</v>
      </c>
      <c r="D131" s="60">
        <v>1.224</v>
      </c>
      <c r="E131" s="60">
        <v>0</v>
      </c>
      <c r="F131" s="60">
        <v>1.224</v>
      </c>
      <c r="G131" s="60">
        <f t="shared" si="45"/>
        <v>0</v>
      </c>
      <c r="H131" s="60">
        <f t="shared" si="46"/>
        <v>0</v>
      </c>
      <c r="I131" s="60">
        <v>0</v>
      </c>
      <c r="J131" s="60">
        <v>0</v>
      </c>
      <c r="K131" s="61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f t="shared" si="47"/>
        <v>1.224</v>
      </c>
      <c r="R131" s="60">
        <f t="shared" si="48"/>
        <v>0</v>
      </c>
      <c r="S131" s="60">
        <v>0</v>
      </c>
      <c r="T131" s="50"/>
    </row>
    <row r="132" spans="1:20" x14ac:dyDescent="0.25">
      <c r="B132" s="9"/>
      <c r="G132" s="2"/>
      <c r="H132" s="2"/>
      <c r="I132" s="2"/>
      <c r="J132" s="2"/>
      <c r="K132" s="2"/>
      <c r="L132" s="2"/>
      <c r="M132" s="2"/>
      <c r="N132" s="2"/>
      <c r="O132" s="2"/>
      <c r="P132" s="2"/>
      <c r="R132" s="2"/>
    </row>
    <row r="133" spans="1:20" x14ac:dyDescent="0.25">
      <c r="B133" s="9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1:20" x14ac:dyDescent="0.25">
      <c r="H134" s="10"/>
    </row>
    <row r="136" spans="1:20" x14ac:dyDescent="0.25">
      <c r="B136" s="9"/>
    </row>
  </sheetData>
  <autoFilter ref="A18:AE132"/>
  <mergeCells count="25"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2018-07-31T04:41:58Z</dcterms:created>
  <dcterms:modified xsi:type="dcterms:W3CDTF">2022-05-13T07:07:08Z</dcterms:modified>
</cp:coreProperties>
</file>