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РиТП\Инвестиции\!ОТЧЕТ\ПП 24\! 2022\2 квартал\"/>
    </mc:Choice>
  </mc:AlternateContent>
  <bookViews>
    <workbookView xWindow="0" yWindow="0" windowWidth="28800" windowHeight="11865"/>
  </bookViews>
  <sheets>
    <sheet name="10квФ" sheetId="1" r:id="rId1"/>
  </sheets>
  <externalReferences>
    <externalReference r:id="rId2"/>
  </externalReferences>
  <definedNames>
    <definedName name="_xlnm._FilterDatabase" localSheetId="0" hidden="1">'10квФ'!$A$18:$AE$134</definedName>
    <definedName name="Z_500C2F4F_1743_499A_A051_20565DBF52B2_.wvu.PrintArea" localSheetId="0" hidden="1">'10квФ'!$A$1:$T$20</definedName>
    <definedName name="_xlnm.Print_Area" localSheetId="0">'10квФ'!$A$1:$T$133</definedName>
  </definedNames>
  <calcPr calcId="162913"/>
</workbook>
</file>

<file path=xl/calcChain.xml><?xml version="1.0" encoding="utf-8"?>
<calcChain xmlns="http://schemas.openxmlformats.org/spreadsheetml/2006/main">
  <c r="L77" i="1" l="1"/>
  <c r="L122" i="1" l="1"/>
  <c r="L121" i="1"/>
  <c r="H121" i="1" s="1"/>
  <c r="Q121" i="1" s="1"/>
  <c r="G121" i="1"/>
  <c r="H132" i="1"/>
  <c r="Q132" i="1" s="1"/>
  <c r="G132" i="1"/>
  <c r="R132" i="1" s="1"/>
  <c r="R121" i="1" l="1"/>
  <c r="L106" i="1"/>
  <c r="L110" i="1"/>
  <c r="L64" i="1" l="1"/>
  <c r="L50" i="1"/>
  <c r="L76" i="1" l="1"/>
  <c r="L51" i="1"/>
  <c r="L75" i="1" l="1"/>
  <c r="L55" i="1" l="1"/>
  <c r="L47" i="1"/>
  <c r="L71" i="1"/>
  <c r="L74" i="1"/>
  <c r="L65" i="1"/>
  <c r="L79" i="1"/>
  <c r="L72" i="1"/>
  <c r="L60" i="1"/>
  <c r="L49" i="1"/>
  <c r="L66" i="1"/>
  <c r="L69" i="1"/>
  <c r="L70" i="1"/>
  <c r="L67" i="1"/>
  <c r="L68" i="1"/>
  <c r="L48" i="1"/>
  <c r="L73" i="1"/>
  <c r="L63" i="1" l="1"/>
  <c r="L58" i="1"/>
  <c r="L59" i="1"/>
  <c r="L61" i="1" l="1"/>
  <c r="L62" i="1"/>
  <c r="L56" i="1" l="1"/>
  <c r="H84" i="1" l="1"/>
  <c r="G84" i="1"/>
  <c r="H85" i="1"/>
  <c r="G85" i="1"/>
  <c r="H86" i="1"/>
  <c r="G86" i="1"/>
  <c r="P57" i="1"/>
  <c r="O57" i="1"/>
  <c r="N57" i="1"/>
  <c r="M57" i="1"/>
  <c r="L57" i="1"/>
  <c r="K57" i="1"/>
  <c r="I57" i="1"/>
  <c r="F57" i="1"/>
  <c r="E57" i="1"/>
  <c r="D57" i="1"/>
  <c r="H87" i="1"/>
  <c r="G87" i="1"/>
  <c r="R87" i="1" l="1"/>
  <c r="R86" i="1"/>
  <c r="R85" i="1"/>
  <c r="R84" i="1"/>
  <c r="J57" i="1"/>
  <c r="P54" i="1" l="1"/>
  <c r="O54" i="1"/>
  <c r="N54" i="1"/>
  <c r="M54" i="1"/>
  <c r="L54" i="1"/>
  <c r="K54" i="1"/>
  <c r="J54" i="1"/>
  <c r="I54" i="1"/>
  <c r="F54" i="1"/>
  <c r="E54" i="1"/>
  <c r="D54" i="1"/>
  <c r="H133" i="1"/>
  <c r="Q133" i="1" s="1"/>
  <c r="G133" i="1"/>
  <c r="H122" i="1"/>
  <c r="Q122" i="1" s="1"/>
  <c r="G122" i="1"/>
  <c r="H131" i="1"/>
  <c r="Q131" i="1" s="1"/>
  <c r="G131" i="1"/>
  <c r="H130" i="1"/>
  <c r="Q130" i="1" s="1"/>
  <c r="G130" i="1"/>
  <c r="H129" i="1"/>
  <c r="Q129" i="1" s="1"/>
  <c r="G129" i="1"/>
  <c r="H128" i="1"/>
  <c r="Q128" i="1" s="1"/>
  <c r="G128" i="1"/>
  <c r="H127" i="1"/>
  <c r="Q127" i="1" s="1"/>
  <c r="G127" i="1"/>
  <c r="H126" i="1"/>
  <c r="Q126" i="1" s="1"/>
  <c r="G126" i="1"/>
  <c r="H125" i="1"/>
  <c r="Q125" i="1" s="1"/>
  <c r="G125" i="1"/>
  <c r="H124" i="1"/>
  <c r="Q124" i="1" s="1"/>
  <c r="G124" i="1"/>
  <c r="H123" i="1"/>
  <c r="Q123" i="1" s="1"/>
  <c r="G123" i="1"/>
  <c r="H120" i="1"/>
  <c r="Q120" i="1" s="1"/>
  <c r="G120" i="1"/>
  <c r="H119" i="1"/>
  <c r="Q119" i="1" s="1"/>
  <c r="G119" i="1"/>
  <c r="H118" i="1"/>
  <c r="Q118" i="1" s="1"/>
  <c r="G118" i="1"/>
  <c r="H117" i="1"/>
  <c r="Q117" i="1" s="1"/>
  <c r="G117" i="1"/>
  <c r="H116" i="1"/>
  <c r="Q116" i="1" s="1"/>
  <c r="G116" i="1"/>
  <c r="H115" i="1"/>
  <c r="Q115" i="1" s="1"/>
  <c r="G115" i="1"/>
  <c r="H114" i="1"/>
  <c r="Q114" i="1" s="1"/>
  <c r="G114" i="1"/>
  <c r="H113" i="1"/>
  <c r="Q113" i="1" s="1"/>
  <c r="G113" i="1"/>
  <c r="H112" i="1"/>
  <c r="Q112" i="1" s="1"/>
  <c r="G112" i="1"/>
  <c r="H111" i="1"/>
  <c r="Q111" i="1" s="1"/>
  <c r="G111" i="1"/>
  <c r="H108" i="1"/>
  <c r="Q108" i="1" s="1"/>
  <c r="G108" i="1"/>
  <c r="H107" i="1"/>
  <c r="Q107" i="1" s="1"/>
  <c r="G107" i="1"/>
  <c r="H83" i="1"/>
  <c r="G83" i="1"/>
  <c r="H82" i="1"/>
  <c r="Q82" i="1" s="1"/>
  <c r="G82" i="1"/>
  <c r="H81" i="1"/>
  <c r="Q81" i="1" s="1"/>
  <c r="G81" i="1"/>
  <c r="H80" i="1"/>
  <c r="Q80" i="1" s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P106" i="1"/>
  <c r="O106" i="1"/>
  <c r="N106" i="1"/>
  <c r="M106" i="1"/>
  <c r="K106" i="1"/>
  <c r="J106" i="1"/>
  <c r="I106" i="1"/>
  <c r="F106" i="1"/>
  <c r="E106" i="1"/>
  <c r="D106" i="1"/>
  <c r="H56" i="1"/>
  <c r="G56" i="1"/>
  <c r="H55" i="1"/>
  <c r="Q55" i="1" s="1"/>
  <c r="G55" i="1"/>
  <c r="H51" i="1"/>
  <c r="G51" i="1"/>
  <c r="H50" i="1"/>
  <c r="G50" i="1"/>
  <c r="H49" i="1"/>
  <c r="G49" i="1"/>
  <c r="H48" i="1"/>
  <c r="G48" i="1"/>
  <c r="H47" i="1"/>
  <c r="G47" i="1"/>
  <c r="G57" i="1" l="1"/>
  <c r="G106" i="1"/>
  <c r="H57" i="1"/>
  <c r="H106" i="1"/>
  <c r="Q106" i="1" s="1"/>
  <c r="R83" i="1"/>
  <c r="Q83" i="1"/>
  <c r="R80" i="1"/>
  <c r="R81" i="1"/>
  <c r="R82" i="1"/>
  <c r="G54" i="1"/>
  <c r="R111" i="1"/>
  <c r="R112" i="1"/>
  <c r="R113" i="1"/>
  <c r="R114" i="1"/>
  <c r="R115" i="1"/>
  <c r="R116" i="1"/>
  <c r="R117" i="1"/>
  <c r="R118" i="1"/>
  <c r="R119" i="1"/>
  <c r="R120" i="1"/>
  <c r="R123" i="1"/>
  <c r="R124" i="1"/>
  <c r="R125" i="1"/>
  <c r="R126" i="1"/>
  <c r="R127" i="1"/>
  <c r="R128" i="1"/>
  <c r="R129" i="1"/>
  <c r="R130" i="1"/>
  <c r="R131" i="1"/>
  <c r="R122" i="1"/>
  <c r="R133" i="1"/>
  <c r="H54" i="1"/>
  <c r="R108" i="1"/>
  <c r="R107" i="1"/>
  <c r="R55" i="1"/>
  <c r="R106" i="1" l="1"/>
  <c r="R109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45" i="1"/>
  <c r="R43" i="1"/>
  <c r="R42" i="1"/>
  <c r="R41" i="1"/>
  <c r="R40" i="1"/>
  <c r="R35" i="1"/>
  <c r="R34" i="1"/>
  <c r="R33" i="1"/>
  <c r="R31" i="1"/>
  <c r="R30" i="1"/>
  <c r="R29" i="1"/>
  <c r="R26" i="1"/>
  <c r="Q109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45" i="1"/>
  <c r="Q43" i="1"/>
  <c r="Q42" i="1"/>
  <c r="Q41" i="1"/>
  <c r="Q40" i="1"/>
  <c r="Q35" i="1"/>
  <c r="Q34" i="1"/>
  <c r="Q33" i="1"/>
  <c r="Q31" i="1"/>
  <c r="Q30" i="1"/>
  <c r="Q29" i="1"/>
  <c r="Q26" i="1"/>
  <c r="D110" i="1" l="1"/>
  <c r="D53" i="1" l="1"/>
  <c r="D52" i="1" s="1"/>
  <c r="R50" i="1" l="1"/>
  <c r="R56" i="1"/>
  <c r="R48" i="1"/>
  <c r="Q48" i="1"/>
  <c r="R51" i="1"/>
  <c r="R47" i="1"/>
  <c r="R59" i="1"/>
  <c r="R61" i="1"/>
  <c r="R63" i="1"/>
  <c r="R65" i="1"/>
  <c r="R67" i="1"/>
  <c r="R69" i="1"/>
  <c r="R71" i="1"/>
  <c r="R73" i="1"/>
  <c r="R75" i="1"/>
  <c r="Q75" i="1"/>
  <c r="R77" i="1"/>
  <c r="R79" i="1"/>
  <c r="R60" i="1"/>
  <c r="R62" i="1"/>
  <c r="R64" i="1"/>
  <c r="R66" i="1"/>
  <c r="R68" i="1"/>
  <c r="R70" i="1"/>
  <c r="R72" i="1"/>
  <c r="R74" i="1"/>
  <c r="R76" i="1"/>
  <c r="R78" i="1"/>
  <c r="R58" i="1"/>
  <c r="Q47" i="1" l="1"/>
  <c r="Q79" i="1" l="1"/>
  <c r="Q78" i="1"/>
  <c r="Q77" i="1"/>
  <c r="Q76" i="1"/>
  <c r="Q74" i="1"/>
  <c r="Q73" i="1"/>
  <c r="Q72" i="1"/>
  <c r="Q71" i="1"/>
  <c r="Q70" i="1"/>
  <c r="Q68" i="1"/>
  <c r="Q65" i="1"/>
  <c r="Q64" i="1"/>
  <c r="Q61" i="1"/>
  <c r="Q59" i="1"/>
  <c r="Q67" i="1" l="1"/>
  <c r="Q69" i="1"/>
  <c r="Q51" i="1"/>
  <c r="Q58" i="1"/>
  <c r="Q62" i="1"/>
  <c r="Q60" i="1"/>
  <c r="Q66" i="1"/>
  <c r="Q63" i="1"/>
  <c r="Q56" i="1" l="1"/>
  <c r="Q50" i="1" l="1"/>
  <c r="H46" i="1" l="1"/>
  <c r="R49" i="1"/>
  <c r="Q49" i="1"/>
  <c r="S57" i="1"/>
  <c r="E46" i="1"/>
  <c r="F46" i="1"/>
  <c r="G46" i="1"/>
  <c r="I46" i="1"/>
  <c r="J46" i="1"/>
  <c r="K46" i="1"/>
  <c r="L46" i="1"/>
  <c r="M46" i="1"/>
  <c r="N46" i="1"/>
  <c r="O46" i="1"/>
  <c r="P46" i="1"/>
  <c r="S46" i="1"/>
  <c r="D46" i="1"/>
  <c r="Q46" i="1" l="1"/>
  <c r="H44" i="1"/>
  <c r="R46" i="1"/>
  <c r="R57" i="1" l="1"/>
  <c r="Q57" i="1"/>
  <c r="E110" i="1"/>
  <c r="E25" i="1" s="1"/>
  <c r="F110" i="1"/>
  <c r="F25" i="1" s="1"/>
  <c r="G110" i="1"/>
  <c r="G25" i="1" s="1"/>
  <c r="H110" i="1"/>
  <c r="I110" i="1"/>
  <c r="I25" i="1" s="1"/>
  <c r="J110" i="1"/>
  <c r="K110" i="1"/>
  <c r="K25" i="1" s="1"/>
  <c r="M110" i="1"/>
  <c r="M25" i="1" s="1"/>
  <c r="N110" i="1"/>
  <c r="N25" i="1" s="1"/>
  <c r="O110" i="1"/>
  <c r="O25" i="1" s="1"/>
  <c r="P110" i="1"/>
  <c r="P25" i="1" s="1"/>
  <c r="D25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E44" i="1"/>
  <c r="F44" i="1"/>
  <c r="Q44" i="1" s="1"/>
  <c r="G44" i="1"/>
  <c r="R44" i="1" s="1"/>
  <c r="I44" i="1"/>
  <c r="J44" i="1"/>
  <c r="K44" i="1"/>
  <c r="L44" i="1"/>
  <c r="M44" i="1"/>
  <c r="N44" i="1"/>
  <c r="O44" i="1"/>
  <c r="P44" i="1"/>
  <c r="D44" i="1"/>
  <c r="E39" i="1"/>
  <c r="E38" i="1" s="1"/>
  <c r="E37" i="1" s="1"/>
  <c r="E36" i="1" s="1"/>
  <c r="F39" i="1"/>
  <c r="G39" i="1"/>
  <c r="H39" i="1"/>
  <c r="I39" i="1"/>
  <c r="I38" i="1" s="1"/>
  <c r="I37" i="1" s="1"/>
  <c r="I36" i="1" s="1"/>
  <c r="J39" i="1"/>
  <c r="K39" i="1"/>
  <c r="K38" i="1" s="1"/>
  <c r="K37" i="1" s="1"/>
  <c r="K36" i="1" s="1"/>
  <c r="L39" i="1"/>
  <c r="M39" i="1"/>
  <c r="M38" i="1" s="1"/>
  <c r="M37" i="1" s="1"/>
  <c r="M36" i="1" s="1"/>
  <c r="N39" i="1"/>
  <c r="N38" i="1" s="1"/>
  <c r="N37" i="1" s="1"/>
  <c r="N36" i="1" s="1"/>
  <c r="O39" i="1"/>
  <c r="O38" i="1" s="1"/>
  <c r="O37" i="1" s="1"/>
  <c r="O36" i="1" s="1"/>
  <c r="P39" i="1"/>
  <c r="P38" i="1" s="1"/>
  <c r="P37" i="1" s="1"/>
  <c r="P36" i="1" s="1"/>
  <c r="D39" i="1"/>
  <c r="D38" i="1" s="1"/>
  <c r="D37" i="1" s="1"/>
  <c r="D36" i="1" s="1"/>
  <c r="D35" i="1" s="1"/>
  <c r="E32" i="1"/>
  <c r="F32" i="1"/>
  <c r="G32" i="1"/>
  <c r="H32" i="1"/>
  <c r="I32" i="1"/>
  <c r="J32" i="1"/>
  <c r="K32" i="1"/>
  <c r="L32" i="1"/>
  <c r="M32" i="1"/>
  <c r="N32" i="1"/>
  <c r="O32" i="1"/>
  <c r="P32" i="1"/>
  <c r="D32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E24" i="1"/>
  <c r="F24" i="1"/>
  <c r="G24" i="1"/>
  <c r="H24" i="1"/>
  <c r="I24" i="1"/>
  <c r="J24" i="1"/>
  <c r="K24" i="1"/>
  <c r="L24" i="1"/>
  <c r="M24" i="1"/>
  <c r="N24" i="1"/>
  <c r="O24" i="1"/>
  <c r="P24" i="1"/>
  <c r="D24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Q23" i="1" l="1"/>
  <c r="R24" i="1"/>
  <c r="R28" i="1"/>
  <c r="R32" i="1"/>
  <c r="L38" i="1"/>
  <c r="J38" i="1"/>
  <c r="L25" i="1"/>
  <c r="J25" i="1"/>
  <c r="H38" i="1"/>
  <c r="H27" i="1"/>
  <c r="H20" i="1" s="1"/>
  <c r="Q22" i="1"/>
  <c r="F38" i="1"/>
  <c r="Q39" i="1"/>
  <c r="R22" i="1"/>
  <c r="Q24" i="1"/>
  <c r="Q28" i="1"/>
  <c r="Q32" i="1"/>
  <c r="G38" i="1"/>
  <c r="R39" i="1"/>
  <c r="R23" i="1"/>
  <c r="Q54" i="1"/>
  <c r="R54" i="1"/>
  <c r="H25" i="1"/>
  <c r="R110" i="1"/>
  <c r="Q110" i="1"/>
  <c r="N53" i="1"/>
  <c r="N52" i="1" s="1"/>
  <c r="N21" i="1" s="1"/>
  <c r="G53" i="1"/>
  <c r="G52" i="1" s="1"/>
  <c r="G21" i="1" s="1"/>
  <c r="H53" i="1"/>
  <c r="O27" i="1"/>
  <c r="O20" i="1" s="1"/>
  <c r="M53" i="1"/>
  <c r="M52" i="1" s="1"/>
  <c r="M21" i="1" s="1"/>
  <c r="I53" i="1"/>
  <c r="I52" i="1" s="1"/>
  <c r="I21" i="1" s="1"/>
  <c r="I27" i="1"/>
  <c r="I20" i="1" s="1"/>
  <c r="O53" i="1"/>
  <c r="O52" i="1" s="1"/>
  <c r="O21" i="1" s="1"/>
  <c r="K53" i="1"/>
  <c r="K52" i="1" s="1"/>
  <c r="K21" i="1" s="1"/>
  <c r="J53" i="1"/>
  <c r="F53" i="1"/>
  <c r="F52" i="1" s="1"/>
  <c r="F21" i="1" s="1"/>
  <c r="D21" i="1"/>
  <c r="E53" i="1"/>
  <c r="E52" i="1" s="1"/>
  <c r="E21" i="1" s="1"/>
  <c r="P53" i="1"/>
  <c r="P52" i="1" s="1"/>
  <c r="P21" i="1" s="1"/>
  <c r="L53" i="1"/>
  <c r="E27" i="1"/>
  <c r="E20" i="1" s="1"/>
  <c r="J27" i="1"/>
  <c r="M27" i="1"/>
  <c r="M20" i="1" s="1"/>
  <c r="N27" i="1"/>
  <c r="N20" i="1" s="1"/>
  <c r="F27" i="1"/>
  <c r="F20" i="1" s="1"/>
  <c r="K27" i="1"/>
  <c r="K20" i="1" s="1"/>
  <c r="G27" i="1"/>
  <c r="G20" i="1" s="1"/>
  <c r="P27" i="1"/>
  <c r="P20" i="1" s="1"/>
  <c r="L27" i="1"/>
  <c r="D27" i="1"/>
  <c r="D20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L20" i="1" l="1"/>
  <c r="J20" i="1"/>
  <c r="L52" i="1"/>
  <c r="J37" i="1"/>
  <c r="L37" i="1"/>
  <c r="J52" i="1"/>
  <c r="H37" i="1"/>
  <c r="Q27" i="1"/>
  <c r="G37" i="1"/>
  <c r="R38" i="1"/>
  <c r="F37" i="1"/>
  <c r="Q38" i="1"/>
  <c r="R27" i="1"/>
  <c r="R20" i="1"/>
  <c r="Q20" i="1"/>
  <c r="R25" i="1"/>
  <c r="Q25" i="1"/>
  <c r="H52" i="1"/>
  <c r="Q53" i="1"/>
  <c r="R53" i="1"/>
  <c r="E19" i="1"/>
  <c r="N19" i="1"/>
  <c r="O19" i="1"/>
  <c r="G19" i="1"/>
  <c r="F19" i="1"/>
  <c r="I19" i="1"/>
  <c r="M19" i="1"/>
  <c r="D19" i="1"/>
  <c r="K19" i="1"/>
  <c r="P19" i="1"/>
  <c r="L36" i="1" l="1"/>
  <c r="J36" i="1"/>
  <c r="L21" i="1"/>
  <c r="J21" i="1"/>
  <c r="H36" i="1"/>
  <c r="F36" i="1"/>
  <c r="Q37" i="1"/>
  <c r="G36" i="1"/>
  <c r="R37" i="1"/>
  <c r="H21" i="1"/>
  <c r="R52" i="1"/>
  <c r="Q52" i="1"/>
  <c r="R36" i="1" l="1"/>
  <c r="Q36" i="1"/>
  <c r="L19" i="1"/>
  <c r="J19" i="1"/>
  <c r="R21" i="1"/>
  <c r="Q21" i="1"/>
  <c r="H19" i="1"/>
  <c r="H2" i="1" s="1"/>
  <c r="R19" i="1" l="1"/>
  <c r="Q19" i="1"/>
</calcChain>
</file>

<file path=xl/sharedStrings.xml><?xml version="1.0" encoding="utf-8"?>
<sst xmlns="http://schemas.openxmlformats.org/spreadsheetml/2006/main" count="400" uniqueCount="253">
  <si>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</si>
  <si>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</si>
  <si>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</si>
  <si>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</si>
  <si>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</si>
  <si>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</si>
  <si>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</si>
  <si>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</si>
  <si>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</si>
  <si>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</si>
  <si>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</si>
  <si>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</si>
  <si>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</si>
  <si>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</si>
  <si>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</si>
  <si>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</si>
  <si>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</si>
  <si>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</si>
  <si>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</si>
  <si>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</si>
  <si>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</si>
  <si>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</si>
  <si>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</si>
  <si>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</si>
  <si>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</si>
  <si>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</si>
  <si>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</si>
  <si>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</si>
  <si>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</si>
  <si>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</si>
  <si>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</si>
  <si>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</si>
  <si>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</si>
  <si>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</si>
  <si>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</si>
  <si>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</si>
  <si>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</si>
  <si>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</si>
  <si>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</si>
  <si>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</si>
  <si>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</si>
  <si>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</si>
  <si>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</si>
  <si>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</si>
  <si>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</si>
  <si>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</si>
  <si>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</si>
  <si>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</si>
  <si>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</si>
  <si>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</si>
  <si>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</si>
  <si>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</si>
  <si>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</si>
  <si>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</si>
  <si>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</si>
  <si>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</si>
  <si>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</si>
  <si>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</si>
  <si>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</si>
  <si>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</si>
  <si>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</si>
  <si>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</si>
  <si>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</si>
  <si>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</si>
  <si>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</si>
  <si>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</si>
  <si>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</si>
  <si>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</si>
  <si>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</si>
  <si>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</si>
  <si>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</si>
  <si>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</si>
  <si>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</si>
  <si>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</si>
  <si>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</si>
  <si>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</si>
  <si>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</si>
  <si>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</si>
  <si>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</si>
  <si>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</si>
  <si>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</si>
  <si>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</si>
  <si>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</si>
  <si>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</si>
  <si>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</si>
  <si>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</si>
  <si>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</si>
  <si>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</si>
  <si>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</si>
  <si>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</si>
  <si>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</si>
  <si>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</si>
  <si>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</si>
  <si>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</si>
  <si>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</si>
  <si>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</si>
  <si>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</si>
  <si>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</si>
  <si>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</si>
  <si>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</si>
  <si>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</si>
  <si>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</si>
  <si>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</si>
  <si>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</si>
  <si>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</si>
  <si>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</si>
  <si>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</si>
  <si>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</si>
  <si>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</si>
  <si>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</si>
  <si>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</si>
  <si>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</si>
  <si>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</si>
  <si>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</si>
  <si>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</si>
  <si>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</si>
  <si>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</si>
  <si>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</si>
  <si>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</si>
  <si>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</si>
  <si>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</si>
  <si>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</si>
  <si>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</si>
  <si>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</si>
  <si>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</si>
  <si>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</si>
  <si>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</si>
  <si>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</si>
  <si>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</si>
  <si>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</si>
  <si>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</si>
  <si>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</si>
  <si>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</si>
  <si>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</si>
  <si>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</si>
  <si>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</si>
  <si>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</si>
  <si>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</si>
  <si>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</si>
  <si>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</si>
  <si>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</si>
  <si>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</si>
  <si>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</si>
  <si>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</si>
  <si>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Финансирование капитальных вложений 2022 года, млн. рублей (с НДС)</t>
  </si>
  <si>
    <t>Год раскрытия информации: 2022 год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</si>
  <si>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</si>
  <si>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в прогнозных ценах соответствующих лет,  млн. рублей (с НДС) 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</si>
  <si>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</si>
  <si>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</si>
  <si>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M_00.0009.000009</t>
  </si>
  <si>
    <t>M_00.0012.000012</t>
  </si>
  <si>
    <t>M_00.0014.000014</t>
  </si>
  <si>
    <t>M_00.0019.000019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</si>
  <si>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</si>
  <si>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</si>
  <si>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</si>
  <si>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</si>
  <si>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</si>
  <si>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</si>
  <si>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</si>
  <si>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</si>
  <si>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</si>
  <si>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</si>
  <si>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</si>
  <si>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</si>
  <si>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</si>
  <si>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</si>
  <si>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</si>
  <si>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</si>
  <si>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</si>
  <si>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</si>
  <si>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</si>
  <si>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</si>
  <si>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</si>
  <si>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</si>
  <si>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</si>
  <si>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</si>
  <si>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</si>
  <si>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</si>
  <si>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</si>
  <si>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</si>
  <si>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</si>
  <si>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</si>
  <si>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</si>
  <si>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</si>
  <si>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</si>
  <si>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</si>
  <si>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</si>
  <si>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</si>
  <si>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</si>
  <si>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</si>
  <si>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</si>
  <si>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</si>
  <si>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</si>
  <si>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</si>
  <si>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</si>
  <si>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</si>
  <si>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</si>
  <si>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</si>
  <si>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1.4.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</si>
  <si>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</si>
  <si>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</si>
  <si>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</si>
  <si>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</si>
  <si>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</si>
  <si>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</si>
  <si>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</si>
  <si>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</si>
  <si>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</si>
  <si>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</si>
  <si>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</si>
  <si>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</si>
  <si>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</si>
  <si>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</si>
  <si>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</si>
  <si>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</si>
  <si>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</si>
  <si>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</si>
  <si>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</si>
  <si>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</si>
  <si>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</si>
  <si>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</si>
  <si>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</si>
  <si>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</si>
  <si>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</si>
  <si>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</si>
  <si>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</si>
  <si>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</si>
  <si>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</si>
  <si>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</si>
  <si>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</si>
  <si>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</si>
  <si>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</si>
  <si>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</si>
  <si>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</si>
  <si>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</si>
  <si>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</si>
  <si>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</si>
  <si>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</si>
  <si>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</si>
  <si>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</si>
  <si>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Техническое перевооружение защит ЗРУ-10 кВ на ПС 220 кВ Южная</t>
  </si>
  <si>
    <t>нд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</si>
  <si>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</si>
  <si>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</si>
  <si>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</si>
  <si>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</si>
  <si>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исполнения Федерального Закона №522</t>
  </si>
  <si>
    <t>Необходимость организации условий для обеспечения самостоятельной деятельности.</t>
  </si>
  <si>
    <t>за II квартал  2022 года</t>
  </si>
  <si>
    <t>Реконструкция ограждения на ПС 220 кВ Дружная</t>
  </si>
  <si>
    <t>Реконструкция ограждения на ПС 220 кВ Строительная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</si>
</sst>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\ _₽_-;\-* #,##0.0\ _₽_-;_-* &quot;-&quot;??\ _₽_-;_-@_-"/>
    <numFmt numFmtId="169" formatCode="_-* #,##0.0000000000000000\ _₽_-;\-* #,##0.0000000000000000\ _₽_-;_-* &quot;-&quot;??\ _₽_-;_-@_-"/>
    <numFmt numFmtId="170" formatCode="_-* #,##0.0000000000000000000000\ _₽_-;\-* #,##0.0000000000000000000000\ _₽_-;_-* &quot;-&quot;??\ _₽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10" fillId="13" borderId="9" applyNumberFormat="0" applyAlignment="0" applyProtection="0"/>
    <xf numFmtId="0" fontId="11" fillId="26" borderId="10" applyNumberFormat="0" applyAlignment="0" applyProtection="0"/>
    <xf numFmtId="0" fontId="12" fillId="26" borderId="9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27" borderId="15" applyNumberFormat="0" applyAlignment="0" applyProtection="0"/>
    <xf numFmtId="0" fontId="18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9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9" borderId="16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10" borderId="0" applyNumberFormat="0" applyBorder="0" applyAlignment="0" applyProtection="0"/>
  </cellStyleXfs>
  <cellXfs count="90">
    <xf numFmtId="0" fontId="0" fillId="0" borderId="0" xfId="0"/>
    <xf numFmtId="0" fontId="2" fillId="0" borderId="0" xfId="2" applyFont="1"/>
    <xf numFmtId="0" fontId="2" fillId="2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/>
    <xf numFmtId="0" fontId="3" fillId="2" borderId="0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164" fontId="2" fillId="2" borderId="0" xfId="2" applyNumberFormat="1" applyFont="1" applyFill="1"/>
    <xf numFmtId="0" fontId="2" fillId="0" borderId="0" xfId="2" applyFont="1" applyAlignment="1">
      <alignment wrapText="1"/>
    </xf>
    <xf numFmtId="164" fontId="2" fillId="0" borderId="0" xfId="2" applyNumberFormat="1" applyFont="1"/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168" fontId="2" fillId="0" borderId="0" xfId="2" applyNumberFormat="1" applyFont="1"/>
    <xf numFmtId="164" fontId="5" fillId="3" borderId="2" xfId="1" applyFont="1" applyFill="1" applyBorder="1" applyAlignment="1">
      <alignment horizontal="left" vertical="center"/>
    </xf>
    <xf numFmtId="164" fontId="5" fillId="4" borderId="2" xfId="1" applyFont="1" applyFill="1" applyBorder="1" applyAlignment="1">
      <alignment horizontal="left" vertical="center"/>
    </xf>
    <xf numFmtId="164" fontId="6" fillId="5" borderId="2" xfId="1" applyFont="1" applyFill="1" applyBorder="1" applyAlignment="1">
      <alignment horizontal="left" vertical="center"/>
    </xf>
    <xf numFmtId="164" fontId="5" fillId="6" borderId="2" xfId="4" applyNumberFormat="1" applyFont="1" applyFill="1" applyBorder="1" applyAlignment="1">
      <alignment horizontal="left" vertical="center"/>
    </xf>
    <xf numFmtId="164" fontId="5" fillId="7" borderId="2" xfId="4" applyNumberFormat="1" applyFont="1" applyFill="1" applyBorder="1" applyAlignment="1">
      <alignment horizontal="left" vertical="center"/>
    </xf>
    <xf numFmtId="164" fontId="5" fillId="0" borderId="2" xfId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/>
    </xf>
    <xf numFmtId="169" fontId="2" fillId="0" borderId="0" xfId="2" applyNumberFormat="1" applyFont="1"/>
    <xf numFmtId="170" fontId="2" fillId="0" borderId="0" xfId="2" applyNumberFormat="1" applyFont="1"/>
    <xf numFmtId="49" fontId="30" fillId="3" borderId="2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30" fillId="3" borderId="2" xfId="2" applyFont="1" applyFill="1" applyBorder="1" applyAlignment="1">
      <alignment horizontal="center" vertical="center"/>
    </xf>
    <xf numFmtId="49" fontId="30" fillId="4" borderId="2" xfId="3" applyNumberFormat="1" applyFont="1" applyFill="1" applyBorder="1" applyAlignment="1">
      <alignment horizontal="center" vertical="center"/>
    </xf>
    <xf numFmtId="0" fontId="30" fillId="4" borderId="2" xfId="3" applyFont="1" applyFill="1" applyBorder="1" applyAlignment="1">
      <alignment horizontal="left" vertical="center" wrapText="1"/>
    </xf>
    <xf numFmtId="0" fontId="30" fillId="4" borderId="2" xfId="2" applyFont="1" applyFill="1" applyBorder="1" applyAlignment="1">
      <alignment horizontal="center" vertical="center"/>
    </xf>
    <xf numFmtId="49" fontId="30" fillId="5" borderId="2" xfId="3" applyNumberFormat="1" applyFont="1" applyFill="1" applyBorder="1" applyAlignment="1">
      <alignment horizontal="center" vertical="center"/>
    </xf>
    <xf numFmtId="0" fontId="30" fillId="5" borderId="2" xfId="3" applyFont="1" applyFill="1" applyBorder="1" applyAlignment="1">
      <alignment horizontal="left" vertical="center" wrapText="1"/>
    </xf>
    <xf numFmtId="0" fontId="30" fillId="5" borderId="2" xfId="2" applyFont="1" applyFill="1" applyBorder="1" applyAlignment="1">
      <alignment horizontal="center" vertical="center"/>
    </xf>
    <xf numFmtId="49" fontId="30" fillId="6" borderId="2" xfId="3" applyNumberFormat="1" applyFont="1" applyFill="1" applyBorder="1" applyAlignment="1">
      <alignment horizontal="center" vertical="center"/>
    </xf>
    <xf numFmtId="0" fontId="30" fillId="6" borderId="2" xfId="3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/>
    </xf>
    <xf numFmtId="49" fontId="30" fillId="7" borderId="2" xfId="3" applyNumberFormat="1" applyFont="1" applyFill="1" applyBorder="1" applyAlignment="1">
      <alignment horizontal="center" vertical="center"/>
    </xf>
    <xf numFmtId="0" fontId="30" fillId="7" borderId="2" xfId="3" applyFont="1" applyFill="1" applyBorder="1" applyAlignment="1">
      <alignment horizontal="left" vertical="center" wrapText="1"/>
    </xf>
    <xf numFmtId="0" fontId="30" fillId="7" borderId="2" xfId="2" applyFont="1" applyFill="1" applyBorder="1" applyAlignment="1">
      <alignment horizontal="center" vertical="center"/>
    </xf>
    <xf numFmtId="49" fontId="30" fillId="0" borderId="2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left" vertical="center" wrapText="1"/>
    </xf>
    <xf numFmtId="0" fontId="30" fillId="0" borderId="2" xfId="2" applyFont="1" applyBorder="1" applyAlignment="1">
      <alignment horizontal="center" vertical="center"/>
    </xf>
    <xf numFmtId="0" fontId="32" fillId="0" borderId="2" xfId="3" applyNumberFormat="1" applyFont="1" applyFill="1" applyBorder="1" applyAlignment="1">
      <alignment horizontal="center" vertical="center" wrapText="1"/>
    </xf>
    <xf numFmtId="164" fontId="30" fillId="6" borderId="2" xfId="1" applyFont="1" applyFill="1" applyBorder="1" applyAlignment="1">
      <alignment horizontal="center" vertical="center"/>
    </xf>
    <xf numFmtId="164" fontId="30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left" vertical="center"/>
    </xf>
    <xf numFmtId="164" fontId="6" fillId="7" borderId="2" xfId="1" applyFont="1" applyFill="1" applyBorder="1" applyAlignment="1">
      <alignment horizontal="left" vertical="center" wrapText="1"/>
    </xf>
    <xf numFmtId="49" fontId="6" fillId="0" borderId="2" xfId="4" applyNumberFormat="1" applyFont="1" applyFill="1" applyBorder="1" applyAlignment="1">
      <alignment horizontal="left" vertical="center" wrapText="1"/>
    </xf>
    <xf numFmtId="164" fontId="2" fillId="0" borderId="0" xfId="1" applyFont="1"/>
    <xf numFmtId="164" fontId="3" fillId="0" borderId="0" xfId="1" applyFont="1" applyFill="1" applyBorder="1" applyAlignment="1"/>
    <xf numFmtId="164" fontId="2" fillId="0" borderId="0" xfId="1" applyFont="1" applyBorder="1"/>
    <xf numFmtId="164" fontId="3" fillId="0" borderId="0" xfId="1" applyFont="1" applyFill="1" applyAlignment="1">
      <alignment wrapText="1"/>
    </xf>
    <xf numFmtId="164" fontId="3" fillId="0" borderId="0" xfId="1" applyFont="1" applyFill="1" applyBorder="1" applyAlignment="1">
      <alignment horizontal="center"/>
    </xf>
    <xf numFmtId="164" fontId="2" fillId="0" borderId="0" xfId="1" applyFont="1" applyAlignment="1">
      <alignment vertical="center"/>
    </xf>
    <xf numFmtId="164" fontId="2" fillId="0" borderId="0" xfId="1" applyFont="1" applyAlignment="1">
      <alignment horizontal="center" vertical="center"/>
    </xf>
    <xf numFmtId="164" fontId="3" fillId="0" borderId="0" xfId="1" applyFont="1" applyFill="1" applyAlignment="1"/>
    <xf numFmtId="164" fontId="29" fillId="0" borderId="0" xfId="1" applyFont="1" applyAlignment="1">
      <alignment vertical="center"/>
    </xf>
    <xf numFmtId="164" fontId="2" fillId="0" borderId="2" xfId="1" applyFont="1" applyFill="1" applyBorder="1" applyAlignment="1">
      <alignment horizontal="center" vertical="center"/>
    </xf>
    <xf numFmtId="164" fontId="30" fillId="0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left" vertical="center" wrapText="1"/>
    </xf>
    <xf numFmtId="164" fontId="30" fillId="3" borderId="2" xfId="1" applyFont="1" applyFill="1" applyBorder="1" applyAlignment="1">
      <alignment horizontal="center" vertical="center"/>
    </xf>
    <xf numFmtId="164" fontId="30" fillId="4" borderId="2" xfId="1" applyFont="1" applyFill="1" applyBorder="1" applyAlignment="1">
      <alignment horizontal="center" vertical="center"/>
    </xf>
    <xf numFmtId="164" fontId="2" fillId="5" borderId="2" xfId="1" applyFont="1" applyFill="1" applyBorder="1" applyAlignment="1">
      <alignment horizontal="center" vertical="center"/>
    </xf>
    <xf numFmtId="164" fontId="30" fillId="6" borderId="2" xfId="4" applyNumberFormat="1" applyFont="1" applyFill="1" applyBorder="1" applyAlignment="1">
      <alignment horizontal="center" vertical="center"/>
    </xf>
    <xf numFmtId="164" fontId="30" fillId="7" borderId="2" xfId="4" applyNumberFormat="1" applyFont="1" applyFill="1" applyBorder="1" applyAlignment="1">
      <alignment horizontal="center" vertical="center"/>
    </xf>
    <xf numFmtId="164" fontId="2" fillId="7" borderId="2" xfId="1" applyFont="1" applyFill="1" applyBorder="1" applyAlignment="1">
      <alignment horizontal="center" vertical="center"/>
    </xf>
    <xf numFmtId="49" fontId="32" fillId="0" borderId="2" xfId="3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2" xfId="3" applyNumberFormat="1" applyFont="1" applyFill="1" applyBorder="1" applyAlignment="1">
      <alignment horizontal="left" vertical="center" wrapText="1"/>
    </xf>
    <xf numFmtId="49" fontId="2" fillId="0" borderId="2" xfId="4" applyNumberFormat="1" applyFont="1" applyFill="1" applyBorder="1" applyAlignment="1">
      <alignment horizontal="left" vertical="center" wrapText="1"/>
    </xf>
    <xf numFmtId="164" fontId="33" fillId="0" borderId="0" xfId="1" applyFont="1"/>
    <xf numFmtId="168" fontId="33" fillId="0" borderId="0" xfId="2" applyNumberFormat="1" applyFont="1"/>
    <xf numFmtId="0" fontId="2" fillId="2" borderId="2" xfId="3" applyNumberFormat="1" applyFont="1" applyFill="1" applyBorder="1" applyAlignment="1">
      <alignment horizontal="left" vertical="center" wrapText="1"/>
    </xf>
    <xf numFmtId="164" fontId="2" fillId="2" borderId="2" xfId="1" applyFont="1" applyFill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4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55;&#1056;&#1080;&#1058;&#1055;/&#1048;&#1085;&#1074;&#1077;&#1089;&#1090;&#1080;&#1094;&#1080;&#1080;/!&#1054;&#1058;&#1063;&#1045;&#1058;/!&#1045;&#1041;&#1055;/2022/06%20&#1040;&#1054;%20&#1069;&#1052;_&#1045;&#1057;&#1041;&#1055;_&#1086;&#1090;&#1095;&#1077;&#1090;_&#1080;&#1102;&#1085;&#1100;_2022_&#1050;&#1042;&#1051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ИФ1.0.1"/>
      <sheetName val="Лист2"/>
      <sheetName val="ИФ1.0.2"/>
      <sheetName val="ИФ1.1"/>
      <sheetName val="ИФ1.1.1"/>
      <sheetName val="Куски"/>
      <sheetName val="ИФ1.2"/>
      <sheetName val="И3"/>
      <sheetName val="И4"/>
      <sheetName val="ИС11"/>
      <sheetName val="Лист1"/>
      <sheetName val="ИК"/>
      <sheetName val="СД"/>
      <sheetName val="Ме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E14" t="str">
            <v>Реконструкция ПС 220 кВ Строительная в части замены ОД, КЗ 220 кВ, установки ячеек выключателей 220 кВ (2 шт.) с выполнением сопутствующего объема работ</v>
          </cell>
          <cell r="F14" t="str">
            <v>Замена ОД и КЗ 220 кВ в ОРУ-220 кВ на 2 выключателя 220 кВ с пружинно-моторными приводами оснащенные устройствами, позволяющими осуществлять телеуправление и дистанционный мониторинг состояния с комплектом встроенных трансформаторов тока  с 2020 года</v>
          </cell>
          <cell r="G14" t="str">
            <v>Реконструкция, модернизация и ТП</v>
          </cell>
          <cell r="H14" t="str">
            <v>Техническая необходимость</v>
          </cell>
          <cell r="I14">
            <v>43815</v>
          </cell>
          <cell r="J14" t="str">
            <v xml:space="preserve">Итого по проекту: ПИР СМР ПНР яч. Выкл. 220 кВ -2 шт., ТМ, организация УРОВ в т.ч. 2022 год: </v>
          </cell>
          <cell r="K14"/>
          <cell r="L14"/>
          <cell r="M14" t="str">
            <v>Гашение кредиторской задолженности; Ввод объекта в эксплуатацию.</v>
          </cell>
          <cell r="N14">
            <v>43815</v>
          </cell>
          <cell r="O14">
            <v>45657</v>
          </cell>
          <cell r="P14"/>
          <cell r="Q14"/>
          <cell r="R14"/>
          <cell r="S14"/>
          <cell r="T14"/>
          <cell r="U14"/>
          <cell r="V14"/>
          <cell r="W14">
            <v>0</v>
          </cell>
          <cell r="X14">
            <v>102803.85169236959</v>
          </cell>
          <cell r="Y14">
            <v>149121.80594770849</v>
          </cell>
          <cell r="Z14">
            <v>87877.362903875648</v>
          </cell>
          <cell r="AA14">
            <v>3980</v>
          </cell>
          <cell r="AB14">
            <v>65255.964965811727</v>
          </cell>
          <cell r="AC14">
            <v>46471.533177601959</v>
          </cell>
          <cell r="AD14">
            <v>2983.4773240000004</v>
          </cell>
          <cell r="AE14">
            <v>7780.5542641449501</v>
          </cell>
          <cell r="AF14">
            <v>126471.52973155864</v>
          </cell>
          <cell r="AG14"/>
          <cell r="AH14">
            <v>0</v>
          </cell>
          <cell r="AI14">
            <v>11016</v>
          </cell>
          <cell r="AJ14">
            <v>43028.001892800006</v>
          </cell>
          <cell r="AK14">
            <v>30120</v>
          </cell>
          <cell r="AL14">
            <v>41136</v>
          </cell>
          <cell r="AM14">
            <v>11013.776400000001</v>
          </cell>
          <cell r="AN14">
            <v>11013.776400000001</v>
          </cell>
          <cell r="AO14">
            <v>0</v>
          </cell>
          <cell r="AP14">
            <v>1</v>
          </cell>
          <cell r="AQ14">
            <v>0</v>
          </cell>
          <cell r="AR14"/>
          <cell r="AS14">
            <v>0</v>
          </cell>
          <cell r="AT14" t="str">
            <v>- // -</v>
          </cell>
          <cell r="AU14">
            <v>0</v>
          </cell>
          <cell r="AV14"/>
          <cell r="AW14">
            <v>0</v>
          </cell>
          <cell r="AX14" t="str">
            <v>- // -</v>
          </cell>
          <cell r="AY14">
            <v>0</v>
          </cell>
          <cell r="AZ14"/>
          <cell r="BA14">
            <v>0</v>
          </cell>
          <cell r="BB14" t="str">
            <v>- // -</v>
          </cell>
          <cell r="BC14">
            <v>0</v>
          </cell>
          <cell r="BD14"/>
          <cell r="BE14">
            <v>0</v>
          </cell>
          <cell r="BF14" t="str">
            <v>- // -</v>
          </cell>
          <cell r="BG14">
            <v>0</v>
          </cell>
          <cell r="BH14">
            <v>14004</v>
          </cell>
          <cell r="BI14">
            <v>14004</v>
          </cell>
          <cell r="BJ14" t="str">
            <v>- // -</v>
          </cell>
          <cell r="BK14">
            <v>0</v>
          </cell>
          <cell r="BL14"/>
          <cell r="BM14">
            <v>0</v>
          </cell>
          <cell r="BN14" t="str">
            <v>- // -</v>
          </cell>
          <cell r="BO14">
            <v>0</v>
          </cell>
          <cell r="BP14"/>
          <cell r="BQ14">
            <v>0</v>
          </cell>
          <cell r="BR14" t="str">
            <v>- // -</v>
          </cell>
          <cell r="BS14">
            <v>0</v>
          </cell>
          <cell r="BT14"/>
          <cell r="BU14">
            <v>0</v>
          </cell>
          <cell r="BV14" t="str">
            <v>- // -</v>
          </cell>
          <cell r="BW14">
            <v>0</v>
          </cell>
          <cell r="BX14"/>
          <cell r="BY14">
            <v>0</v>
          </cell>
          <cell r="BZ14" t="str">
            <v>- // -</v>
          </cell>
          <cell r="CA14">
            <v>0</v>
          </cell>
          <cell r="CB14"/>
          <cell r="CC14">
            <v>0</v>
          </cell>
          <cell r="CD14" t="str">
            <v>- // -</v>
          </cell>
          <cell r="CE14">
            <v>0</v>
          </cell>
          <cell r="CF14"/>
          <cell r="CG14">
            <v>0</v>
          </cell>
          <cell r="CH14" t="str">
            <v>- // -</v>
          </cell>
          <cell r="CI14">
            <v>11013.776400000001</v>
          </cell>
          <cell r="CJ14">
            <v>11013.776400000001</v>
          </cell>
          <cell r="CK14">
            <v>0</v>
          </cell>
          <cell r="CL14">
            <v>1</v>
          </cell>
          <cell r="CM14">
            <v>0</v>
          </cell>
          <cell r="CN14">
            <v>14004</v>
          </cell>
          <cell r="CO14">
            <v>14004</v>
          </cell>
          <cell r="CP14" t="str">
            <v>- // -</v>
          </cell>
          <cell r="CQ14">
            <v>0</v>
          </cell>
        </row>
        <row r="15">
          <cell r="E15" t="str">
            <v>Реконструкция ПС 220 кВ Чулымская в части замены ячеек выключателей 220 кВ (3 шт.) с выполнением сопутствующего объема работ</v>
          </cell>
          <cell r="F15" t="str">
            <v>Замена с 2020 гоад 3 шт. выключателей 220 кВ (ШОВ-220), 220 кВ (1АТ), 220 кВ (2АТ) со сверхнормативным сроком службы более 25 лет</v>
          </cell>
          <cell r="G15" t="str">
            <v>Реконструкция, модернизация и ТП</v>
          </cell>
          <cell r="H15" t="str">
            <v>Техническая необходимость</v>
          </cell>
          <cell r="I15">
            <v>43815</v>
          </cell>
          <cell r="J15" t="str">
            <v xml:space="preserve">Итого по проекту: ПИР СМР ПНР  яч. выкл. 220 кВ - 3 шт. 1,2 ПК в т.ч. 2022 год: </v>
          </cell>
          <cell r="K15"/>
          <cell r="L15"/>
          <cell r="M15" t="str">
            <v>Гашение кредиторской задолженности; Ввод объекта в эксплуатацию.</v>
          </cell>
          <cell r="N15">
            <v>43815</v>
          </cell>
          <cell r="O15">
            <v>45291</v>
          </cell>
          <cell r="P15"/>
          <cell r="Q15"/>
          <cell r="R15"/>
          <cell r="S15"/>
          <cell r="T15"/>
          <cell r="U15"/>
          <cell r="V15"/>
          <cell r="W15">
            <v>0</v>
          </cell>
          <cell r="X15">
            <v>140978.74774701608</v>
          </cell>
          <cell r="Y15">
            <v>150647.7267712758</v>
          </cell>
          <cell r="Z15">
            <v>122706.13730880534</v>
          </cell>
          <cell r="AA15">
            <v>7358.831730379492</v>
          </cell>
          <cell r="AB15">
            <v>82874.238727930177</v>
          </cell>
          <cell r="AC15">
            <v>29131.43436390143</v>
          </cell>
          <cell r="AD15">
            <v>4105.8243567376503</v>
          </cell>
          <cell r="AE15">
            <v>3206.9433104477666</v>
          </cell>
          <cell r="AF15">
            <v>126677.27248939651</v>
          </cell>
          <cell r="AG15"/>
          <cell r="AH15">
            <v>0</v>
          </cell>
          <cell r="AI15">
            <v>14736</v>
          </cell>
          <cell r="AJ15">
            <v>36089.5918848</v>
          </cell>
          <cell r="AK15">
            <v>26389.980060000002</v>
          </cell>
          <cell r="AL15">
            <v>41125.980060000002</v>
          </cell>
          <cell r="AM15">
            <v>7206.1491119999973</v>
          </cell>
          <cell r="AN15">
            <v>7206.14912</v>
          </cell>
          <cell r="AO15">
            <v>8.000002708286047E-6</v>
          </cell>
          <cell r="AP15">
            <v>1.0000000011101633</v>
          </cell>
          <cell r="AQ15">
            <v>89.095139999999958</v>
          </cell>
          <cell r="AR15">
            <v>89.095140000000001</v>
          </cell>
          <cell r="AS15">
            <v>0</v>
          </cell>
          <cell r="AT15">
            <v>1.0000000000000004</v>
          </cell>
          <cell r="AU15">
            <v>0</v>
          </cell>
          <cell r="AV15"/>
          <cell r="AW15">
            <v>0</v>
          </cell>
          <cell r="AX15" t="str">
            <v>- // -</v>
          </cell>
          <cell r="AY15">
            <v>0</v>
          </cell>
          <cell r="AZ15"/>
          <cell r="BA15">
            <v>0</v>
          </cell>
          <cell r="BB15" t="str">
            <v>- // -</v>
          </cell>
          <cell r="BC15">
            <v>0</v>
          </cell>
          <cell r="BD15"/>
          <cell r="BE15">
            <v>0</v>
          </cell>
          <cell r="BF15" t="str">
            <v>- // -</v>
          </cell>
          <cell r="BG15">
            <v>0</v>
          </cell>
          <cell r="BH15">
            <v>9960</v>
          </cell>
          <cell r="BI15">
            <v>9960</v>
          </cell>
          <cell r="BJ15" t="str">
            <v>- // -</v>
          </cell>
          <cell r="BK15">
            <v>0</v>
          </cell>
          <cell r="BL15"/>
          <cell r="BM15">
            <v>0</v>
          </cell>
          <cell r="BN15" t="str">
            <v>- // -</v>
          </cell>
          <cell r="BO15">
            <v>0</v>
          </cell>
          <cell r="BP15"/>
          <cell r="BQ15">
            <v>0</v>
          </cell>
          <cell r="BR15" t="str">
            <v>- // -</v>
          </cell>
          <cell r="BS15">
            <v>0</v>
          </cell>
          <cell r="BT15"/>
          <cell r="BU15">
            <v>0</v>
          </cell>
          <cell r="BV15" t="str">
            <v>- // -</v>
          </cell>
          <cell r="BW15">
            <v>0</v>
          </cell>
          <cell r="BX15"/>
          <cell r="BY15">
            <v>0</v>
          </cell>
          <cell r="BZ15" t="str">
            <v>- // -</v>
          </cell>
          <cell r="CA15">
            <v>0</v>
          </cell>
          <cell r="CB15"/>
          <cell r="CC15">
            <v>0</v>
          </cell>
          <cell r="CD15" t="str">
            <v>- // -</v>
          </cell>
          <cell r="CE15">
            <v>0</v>
          </cell>
          <cell r="CF15"/>
          <cell r="CG15">
            <v>0</v>
          </cell>
          <cell r="CH15" t="str">
            <v>- // -</v>
          </cell>
          <cell r="CI15">
            <v>7295.2442519999977</v>
          </cell>
          <cell r="CJ15">
            <v>7295.2442600000004</v>
          </cell>
          <cell r="CK15">
            <v>8.000002708286047E-6</v>
          </cell>
          <cell r="CL15">
            <v>1.0000000010966053</v>
          </cell>
          <cell r="CM15">
            <v>0</v>
          </cell>
          <cell r="CN15">
            <v>9960</v>
          </cell>
          <cell r="CO15">
            <v>9960</v>
          </cell>
          <cell r="CP15" t="str">
            <v>- // -</v>
          </cell>
          <cell r="CQ15">
            <v>0</v>
          </cell>
        </row>
        <row r="16">
          <cell r="E16" t="str">
            <v>Реконструкция ПС 220 кВ Восточная в части замены ячеек выключателей 110-220 кВ (7 шт.) с выполнением сопутствующего объема работ</v>
          </cell>
          <cell r="F16" t="str">
            <v>Замена 7 шт. выключателей 110 кВ (Б-3), 110 кВ (Б-5), 220 кВ (3АТ), 220 кВ (ШСВ-220), 220 кВ (ОВ-220),  220 кВ (Б-1), 220 кВ (Б-2)  со сверхнормативным сроком службы более25 лет с 2020 года</v>
          </cell>
          <cell r="G16" t="str">
            <v>Реконструкция, модернизация и ТП</v>
          </cell>
          <cell r="H16" t="str">
            <v>Техническая необходимость</v>
          </cell>
          <cell r="I16">
            <v>43585</v>
          </cell>
          <cell r="J16" t="str">
            <v xml:space="preserve">Итого по проекту: ПИР СМР ПНР  яч. выкл. 220 кВ - 5 шт.яч. выкл. 110 кВ - 2 шт. 2 ПК в т.ч. 2022 год: </v>
          </cell>
          <cell r="K16"/>
          <cell r="L16"/>
          <cell r="M16" t="str">
            <v>Гашение кредиторской задолженности; Ввод объекта в эксплуатацию.</v>
          </cell>
          <cell r="N16">
            <v>43522</v>
          </cell>
          <cell r="O16">
            <v>46387</v>
          </cell>
          <cell r="P16"/>
          <cell r="Q16"/>
          <cell r="R16"/>
          <cell r="S16"/>
          <cell r="T16"/>
          <cell r="U16"/>
          <cell r="V16"/>
          <cell r="W16">
            <v>0</v>
          </cell>
          <cell r="X16">
            <v>330318.52993408189</v>
          </cell>
          <cell r="Y16">
            <v>389620.11938591721</v>
          </cell>
          <cell r="Z16">
            <v>275265.44161173492</v>
          </cell>
          <cell r="AA16">
            <v>14468.954435838848</v>
          </cell>
          <cell r="AB16">
            <v>199171.52938120186</v>
          </cell>
          <cell r="AC16">
            <v>86661.522331291213</v>
          </cell>
          <cell r="AD16">
            <v>16624.059341026823</v>
          </cell>
          <cell r="AE16">
            <v>18218.94279561966</v>
          </cell>
          <cell r="AF16">
            <v>335145.00828497839</v>
          </cell>
          <cell r="AG16"/>
          <cell r="AH16">
            <v>32051.916000000001</v>
          </cell>
          <cell r="AI16">
            <v>20629.443129999996</v>
          </cell>
          <cell r="AJ16">
            <v>45524.402478799995</v>
          </cell>
          <cell r="AK16">
            <v>35814.800589999999</v>
          </cell>
          <cell r="AL16">
            <v>88496.159719999996</v>
          </cell>
          <cell r="AM16">
            <v>9433.7552880000003</v>
          </cell>
          <cell r="AN16">
            <v>9433.7552899999991</v>
          </cell>
          <cell r="AO16">
            <v>1.9999988580821082E-6</v>
          </cell>
          <cell r="AP16">
            <v>1.0000000002120046</v>
          </cell>
          <cell r="AQ16">
            <v>0</v>
          </cell>
          <cell r="AR16"/>
          <cell r="AS16">
            <v>0</v>
          </cell>
          <cell r="AT16" t="str">
            <v>- // -</v>
          </cell>
          <cell r="AU16">
            <v>0</v>
          </cell>
          <cell r="AV16"/>
          <cell r="AW16">
            <v>0</v>
          </cell>
          <cell r="AX16" t="str">
            <v>- // -</v>
          </cell>
          <cell r="AY16">
            <v>0</v>
          </cell>
          <cell r="AZ16"/>
          <cell r="BA16">
            <v>0</v>
          </cell>
          <cell r="BB16" t="str">
            <v>- // -</v>
          </cell>
          <cell r="BC16">
            <v>0</v>
          </cell>
          <cell r="BD16"/>
          <cell r="BE16">
            <v>0</v>
          </cell>
          <cell r="BF16" t="str">
            <v>- // -</v>
          </cell>
          <cell r="BG16">
            <v>0</v>
          </cell>
          <cell r="BH16"/>
          <cell r="BI16">
            <v>0</v>
          </cell>
          <cell r="BJ16" t="str">
            <v>- // -</v>
          </cell>
          <cell r="BK16">
            <v>0</v>
          </cell>
          <cell r="BL16"/>
          <cell r="BM16">
            <v>0</v>
          </cell>
          <cell r="BN16" t="str">
            <v>- // -</v>
          </cell>
          <cell r="BO16">
            <v>0</v>
          </cell>
          <cell r="BP16"/>
          <cell r="BQ16">
            <v>0</v>
          </cell>
          <cell r="BR16" t="str">
            <v>- // -</v>
          </cell>
          <cell r="BS16">
            <v>0</v>
          </cell>
          <cell r="BT16"/>
          <cell r="BU16">
            <v>0</v>
          </cell>
          <cell r="BV16" t="str">
            <v>- // -</v>
          </cell>
          <cell r="BW16">
            <v>0</v>
          </cell>
          <cell r="BX16"/>
          <cell r="BY16">
            <v>0</v>
          </cell>
          <cell r="BZ16" t="str">
            <v>- // -</v>
          </cell>
          <cell r="CA16">
            <v>0</v>
          </cell>
          <cell r="CB16"/>
          <cell r="CC16">
            <v>0</v>
          </cell>
          <cell r="CD16" t="str">
            <v>- // -</v>
          </cell>
          <cell r="CE16">
            <v>0</v>
          </cell>
          <cell r="CF16"/>
          <cell r="CG16">
            <v>0</v>
          </cell>
          <cell r="CH16" t="str">
            <v>- // -</v>
          </cell>
          <cell r="CI16">
            <v>9433.7552880000003</v>
          </cell>
          <cell r="CJ16">
            <v>9433.7552899999991</v>
          </cell>
          <cell r="CK16">
            <v>1.9999988580821082E-6</v>
          </cell>
          <cell r="CL16">
            <v>1.0000000002120046</v>
          </cell>
          <cell r="CM16">
            <v>0</v>
          </cell>
          <cell r="CN16">
            <v>0</v>
          </cell>
          <cell r="CO16">
            <v>0</v>
          </cell>
          <cell r="CP16" t="str">
            <v>- // -</v>
          </cell>
          <cell r="CQ16">
            <v>0</v>
          </cell>
        </row>
        <row r="17">
          <cell r="E17" t="str">
            <v>Техническое перевооружение системы телемеханики и регистратора аварийных событий на ПС 220 кВ Восточная</v>
          </cell>
          <cell r="F17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17" t="str">
            <v>Реконструкция, модернизация и ТП</v>
          </cell>
          <cell r="H17" t="str">
            <v>Техническая необходимость</v>
          </cell>
          <cell r="I17">
            <v>43585</v>
          </cell>
          <cell r="J17" t="str">
            <v>Итого по проекту: ПИР СМР ПНР системы ТМ и РАС в т.ч. 2022 год: СМР ПНР системы ТМ и РАС</v>
          </cell>
          <cell r="K17"/>
          <cell r="L17"/>
          <cell r="M17" t="str">
            <v>Приобретение и поставка оборудования; Выполнение строительно-монтажных работ; Ввод объекта в эксплуатацию.</v>
          </cell>
          <cell r="N17">
            <v>43585</v>
          </cell>
          <cell r="O17">
            <v>44926</v>
          </cell>
          <cell r="P17"/>
          <cell r="Q17"/>
          <cell r="R17"/>
          <cell r="S17"/>
          <cell r="T17"/>
          <cell r="U17"/>
          <cell r="V17"/>
          <cell r="W17">
            <v>0</v>
          </cell>
          <cell r="X17">
            <v>18774.209601483137</v>
          </cell>
          <cell r="Y17">
            <v>84532.11954123163</v>
          </cell>
          <cell r="Z17">
            <v>15645.174667902615</v>
          </cell>
          <cell r="AA17">
            <v>563.05999799999995</v>
          </cell>
          <cell r="AB17">
            <v>30947.607530473855</v>
          </cell>
          <cell r="AC17">
            <v>29179.828544220574</v>
          </cell>
          <cell r="AD17">
            <v>0</v>
          </cell>
          <cell r="AE17">
            <v>14046.550490373986</v>
          </cell>
          <cell r="AF17">
            <v>74737.046563068405</v>
          </cell>
          <cell r="AG17"/>
          <cell r="AH17">
            <v>270.2688</v>
          </cell>
          <cell r="AI17">
            <v>20805.403197599997</v>
          </cell>
          <cell r="AJ17">
            <v>6094.4400000000023</v>
          </cell>
          <cell r="AK17">
            <v>6094.44</v>
          </cell>
          <cell r="AL17">
            <v>27170.111997599997</v>
          </cell>
          <cell r="AM17">
            <v>0</v>
          </cell>
          <cell r="AN17"/>
          <cell r="AO17">
            <v>0</v>
          </cell>
          <cell r="AP17" t="str">
            <v>- // -</v>
          </cell>
          <cell r="AQ17">
            <v>4221.9396000000006</v>
          </cell>
          <cell r="AR17">
            <v>4221.9395999999997</v>
          </cell>
          <cell r="AS17">
            <v>0</v>
          </cell>
          <cell r="AT17">
            <v>0.99999999999999978</v>
          </cell>
          <cell r="AU17">
            <v>0</v>
          </cell>
          <cell r="AV17"/>
          <cell r="AW17">
            <v>0</v>
          </cell>
          <cell r="AX17" t="str">
            <v>- // -</v>
          </cell>
          <cell r="AY17">
            <v>13464</v>
          </cell>
          <cell r="AZ17">
            <v>13464</v>
          </cell>
          <cell r="BA17">
            <v>0</v>
          </cell>
          <cell r="BB17">
            <v>1</v>
          </cell>
          <cell r="BC17">
            <v>0</v>
          </cell>
          <cell r="BD17"/>
          <cell r="BE17">
            <v>0</v>
          </cell>
          <cell r="BF17" t="str">
            <v>- // -</v>
          </cell>
          <cell r="BG17">
            <v>0</v>
          </cell>
          <cell r="BH17"/>
          <cell r="BI17">
            <v>0</v>
          </cell>
          <cell r="BJ17" t="str">
            <v>- // -</v>
          </cell>
          <cell r="BK17">
            <v>0</v>
          </cell>
          <cell r="BL17"/>
          <cell r="BM17">
            <v>0</v>
          </cell>
          <cell r="BN17" t="str">
            <v>- // -</v>
          </cell>
          <cell r="BO17">
            <v>0</v>
          </cell>
          <cell r="BP17"/>
          <cell r="BQ17">
            <v>0</v>
          </cell>
          <cell r="BR17" t="str">
            <v>- // -</v>
          </cell>
          <cell r="BS17">
            <v>0</v>
          </cell>
          <cell r="BT17"/>
          <cell r="BU17">
            <v>0</v>
          </cell>
          <cell r="BV17" t="str">
            <v>- // -</v>
          </cell>
          <cell r="BW17">
            <v>0</v>
          </cell>
          <cell r="BX17"/>
          <cell r="BY17">
            <v>0</v>
          </cell>
          <cell r="BZ17" t="str">
            <v>- // -</v>
          </cell>
          <cell r="CA17">
            <v>0</v>
          </cell>
          <cell r="CB17"/>
          <cell r="CC17">
            <v>0</v>
          </cell>
          <cell r="CD17" t="str">
            <v>- // -</v>
          </cell>
          <cell r="CE17">
            <v>0</v>
          </cell>
          <cell r="CF17"/>
          <cell r="CG17">
            <v>0</v>
          </cell>
          <cell r="CH17" t="str">
            <v>- // -</v>
          </cell>
          <cell r="CI17">
            <v>4221.9396000000006</v>
          </cell>
          <cell r="CJ17">
            <v>4221.9395999999997</v>
          </cell>
          <cell r="CK17">
            <v>0</v>
          </cell>
          <cell r="CL17">
            <v>0.99999999999999978</v>
          </cell>
          <cell r="CM17">
            <v>13464</v>
          </cell>
          <cell r="CN17">
            <v>13464</v>
          </cell>
          <cell r="CO17">
            <v>0</v>
          </cell>
          <cell r="CP17">
            <v>1</v>
          </cell>
          <cell r="CQ17">
            <v>0</v>
          </cell>
        </row>
        <row r="18">
          <cell r="E18" t="str">
            <v>Реконструкция ПС 220 кВ Правобережная в части замены ячеек выключателей 220 кВ (3 шт.), с выполнением сопутствующего объема работ</v>
          </cell>
          <cell r="F18" t="str">
            <v>Замена с 2021 года 3 шт. выключателей 220 кВ (238), 220 кВ (СВ-220), 220 кВ (236) со сверхнормативным сроком службы более 25 лет</v>
          </cell>
          <cell r="G18" t="str">
            <v>Реконструкция, модернизация и ТП</v>
          </cell>
          <cell r="H18" t="str">
            <v>Техническая необходимость</v>
          </cell>
          <cell r="I18">
            <v>43585</v>
          </cell>
          <cell r="J18" t="str">
            <v xml:space="preserve">Итого по проекту: ПИР 3 выкл 220 кВ (1,2 ПК) + об-ие 3 выкл 220 кВ СМР, ПНР в т.ч. 2022 год: </v>
          </cell>
          <cell r="K18"/>
          <cell r="L18"/>
          <cell r="M18" t="str">
            <v/>
          </cell>
          <cell r="N18">
            <v>43585</v>
          </cell>
          <cell r="O18">
            <v>45291</v>
          </cell>
          <cell r="P18"/>
          <cell r="Q18"/>
          <cell r="R18"/>
          <cell r="S18"/>
          <cell r="T18"/>
          <cell r="U18"/>
          <cell r="V18"/>
          <cell r="W18">
            <v>0</v>
          </cell>
          <cell r="X18">
            <v>149465.349722852</v>
          </cell>
          <cell r="Y18">
            <v>172766.36937098939</v>
          </cell>
          <cell r="Z18">
            <v>124554.45810237667</v>
          </cell>
          <cell r="AA18">
            <v>5583.8769583333296</v>
          </cell>
          <cell r="AB18">
            <v>98764.409020439169</v>
          </cell>
          <cell r="AC18">
            <v>29418.27135550739</v>
          </cell>
          <cell r="AD18">
            <v>7651.7002351485153</v>
          </cell>
          <cell r="AE18">
            <v>3809.8504552938834</v>
          </cell>
          <cell r="AF18">
            <v>145228.10802472231</v>
          </cell>
          <cell r="AG18"/>
          <cell r="AH18">
            <v>100825.14677000001</v>
          </cell>
          <cell r="AI18">
            <v>9533.4408000000003</v>
          </cell>
          <cell r="AJ18">
            <v>-39127.507169999983</v>
          </cell>
          <cell r="AK18">
            <v>-39127.507169999997</v>
          </cell>
          <cell r="AL18">
            <v>71231.080400000006</v>
          </cell>
          <cell r="AM18">
            <v>0</v>
          </cell>
          <cell r="AN18"/>
          <cell r="AO18">
            <v>0</v>
          </cell>
          <cell r="AP18" t="str">
            <v>- // -</v>
          </cell>
          <cell r="AQ18">
            <v>0</v>
          </cell>
          <cell r="AR18"/>
          <cell r="AS18">
            <v>0</v>
          </cell>
          <cell r="AT18" t="str">
            <v>- // -</v>
          </cell>
          <cell r="AU18">
            <v>0</v>
          </cell>
          <cell r="AV18"/>
          <cell r="AW18">
            <v>0</v>
          </cell>
          <cell r="AX18" t="str">
            <v>- // -</v>
          </cell>
          <cell r="AY18">
            <v>0</v>
          </cell>
          <cell r="AZ18"/>
          <cell r="BA18">
            <v>0</v>
          </cell>
          <cell r="BB18" t="str">
            <v>- // -</v>
          </cell>
          <cell r="BC18">
            <v>0</v>
          </cell>
          <cell r="BD18"/>
          <cell r="BE18">
            <v>0</v>
          </cell>
          <cell r="BF18" t="str">
            <v>- // -</v>
          </cell>
          <cell r="BG18">
            <v>0</v>
          </cell>
          <cell r="BH18"/>
          <cell r="BI18">
            <v>0</v>
          </cell>
          <cell r="BJ18" t="str">
            <v>- // -</v>
          </cell>
          <cell r="BK18">
            <v>0</v>
          </cell>
          <cell r="BL18"/>
          <cell r="BM18">
            <v>0</v>
          </cell>
          <cell r="BN18" t="str">
            <v>- // -</v>
          </cell>
          <cell r="BO18">
            <v>0</v>
          </cell>
          <cell r="BP18"/>
          <cell r="BQ18">
            <v>0</v>
          </cell>
          <cell r="BR18" t="str">
            <v>- // -</v>
          </cell>
          <cell r="BS18">
            <v>0</v>
          </cell>
          <cell r="BT18"/>
          <cell r="BU18">
            <v>0</v>
          </cell>
          <cell r="BV18" t="str">
            <v>- // -</v>
          </cell>
          <cell r="BW18">
            <v>0</v>
          </cell>
          <cell r="BX18"/>
          <cell r="BY18">
            <v>0</v>
          </cell>
          <cell r="BZ18" t="str">
            <v>- // -</v>
          </cell>
          <cell r="CA18">
            <v>0</v>
          </cell>
          <cell r="CB18"/>
          <cell r="CC18">
            <v>0</v>
          </cell>
          <cell r="CD18" t="str">
            <v>- // -</v>
          </cell>
          <cell r="CE18">
            <v>0</v>
          </cell>
          <cell r="CF18"/>
          <cell r="CG18">
            <v>0</v>
          </cell>
          <cell r="CH18" t="str">
            <v>- // -</v>
          </cell>
          <cell r="CI18">
            <v>0</v>
          </cell>
          <cell r="CJ18">
            <v>0</v>
          </cell>
          <cell r="CK18">
            <v>0</v>
          </cell>
          <cell r="CL18" t="str">
            <v>- // -</v>
          </cell>
          <cell r="CM18">
            <v>0</v>
          </cell>
          <cell r="CN18">
            <v>0</v>
          </cell>
          <cell r="CO18">
            <v>0</v>
          </cell>
          <cell r="CP18" t="str">
            <v>- // -</v>
          </cell>
          <cell r="CQ18">
            <v>0</v>
          </cell>
        </row>
        <row r="19">
          <cell r="E19" t="str">
            <v>Реконструкция ПС 220 кВ Тулинская в части замены ячеек выключателей 220 кВ, с выполнением сопутствующего объема работ</v>
          </cell>
          <cell r="F19" t="str">
            <v>Замена с 2020 года 4 шт. выключателей 220 кВ (1В-257), 220 кВ (2В-257), (1В-256), 220 кВ (2В-256), со сверхнормативным сроком службы более 25 лет</v>
          </cell>
          <cell r="G19" t="str">
            <v>Реконструкция, модернизация и ТП</v>
          </cell>
          <cell r="H19" t="str">
            <v>Техническая необходимость</v>
          </cell>
          <cell r="I19">
            <v>43585</v>
          </cell>
          <cell r="J19" t="str">
            <v>Итого по проекту: ПИР СМР ПНР  яч. выкл. 220 кВ - 4 шт. в т.ч. 2022 год: Об-ие 1 выкл 220 кВ 2В-256</v>
          </cell>
          <cell r="K19"/>
          <cell r="L19"/>
          <cell r="M19" t="str">
            <v>Гашение кредиторской задолженности; Ввод объекта в эксплуатацию.</v>
          </cell>
          <cell r="N19">
            <v>43585</v>
          </cell>
          <cell r="O19">
            <v>45657</v>
          </cell>
          <cell r="P19"/>
          <cell r="Q19"/>
          <cell r="R19"/>
          <cell r="S19"/>
          <cell r="T19"/>
          <cell r="U19"/>
          <cell r="V19"/>
          <cell r="W19">
            <v>0</v>
          </cell>
          <cell r="X19">
            <v>208936.60576127065</v>
          </cell>
          <cell r="Y19">
            <v>211939.06850421528</v>
          </cell>
          <cell r="Z19">
            <v>174113.83813439222</v>
          </cell>
          <cell r="AA19">
            <v>7650.4707466395339</v>
          </cell>
          <cell r="AB19">
            <v>104843.76137494578</v>
          </cell>
          <cell r="AC19">
            <v>50912.761836431506</v>
          </cell>
          <cell r="AD19">
            <v>9696.9504195410736</v>
          </cell>
          <cell r="AE19">
            <v>7255.3744503992548</v>
          </cell>
          <cell r="AF19">
            <v>180359.31882795715</v>
          </cell>
          <cell r="AG19"/>
          <cell r="AH19">
            <v>7384.9932399999998</v>
          </cell>
          <cell r="AI19">
            <v>31107.325440000004</v>
          </cell>
          <cell r="AJ19">
            <v>43232.053628800008</v>
          </cell>
          <cell r="AK19">
            <v>31855.784749999999</v>
          </cell>
          <cell r="AL19">
            <v>70348.103430000003</v>
          </cell>
          <cell r="AM19">
            <v>8140.1209799999997</v>
          </cell>
          <cell r="AN19">
            <v>8140.1209800000006</v>
          </cell>
          <cell r="AO19">
            <v>0</v>
          </cell>
          <cell r="AP19">
            <v>1.0000000000000002</v>
          </cell>
          <cell r="AQ19">
            <v>4129.4689300000009</v>
          </cell>
          <cell r="AR19">
            <v>4129.46893</v>
          </cell>
          <cell r="AS19">
            <v>0</v>
          </cell>
          <cell r="AT19">
            <v>0.99999999999999978</v>
          </cell>
          <cell r="AU19">
            <v>9741.2388906666602</v>
          </cell>
          <cell r="AV19">
            <v>9741.23963</v>
          </cell>
          <cell r="AW19">
            <v>7.393333398795221E-4</v>
          </cell>
          <cell r="AX19">
            <v>1.0000000758972598</v>
          </cell>
          <cell r="AY19">
            <v>6732</v>
          </cell>
          <cell r="AZ19"/>
          <cell r="BA19">
            <v>-6732</v>
          </cell>
          <cell r="BB19">
            <v>0</v>
          </cell>
          <cell r="BC19">
            <v>8976</v>
          </cell>
          <cell r="BD19"/>
          <cell r="BE19">
            <v>-8976</v>
          </cell>
          <cell r="BF19">
            <v>0</v>
          </cell>
          <cell r="BG19">
            <v>0</v>
          </cell>
          <cell r="BH19"/>
          <cell r="BI19">
            <v>0</v>
          </cell>
          <cell r="BJ19" t="str">
            <v>- // -</v>
          </cell>
          <cell r="BK19">
            <v>0</v>
          </cell>
          <cell r="BL19"/>
          <cell r="BM19">
            <v>0</v>
          </cell>
          <cell r="BN19" t="str">
            <v>- // -</v>
          </cell>
          <cell r="BO19">
            <v>0</v>
          </cell>
          <cell r="BP19"/>
          <cell r="BQ19">
            <v>0</v>
          </cell>
          <cell r="BR19" t="str">
            <v>- // -</v>
          </cell>
          <cell r="BS19">
            <v>0</v>
          </cell>
          <cell r="BT19"/>
          <cell r="BU19">
            <v>0</v>
          </cell>
          <cell r="BV19" t="str">
            <v>- // -</v>
          </cell>
          <cell r="BW19">
            <v>6732</v>
          </cell>
          <cell r="BX19"/>
          <cell r="BY19">
            <v>-6732</v>
          </cell>
          <cell r="BZ19">
            <v>0</v>
          </cell>
          <cell r="CA19">
            <v>0</v>
          </cell>
          <cell r="CB19"/>
          <cell r="CC19">
            <v>0</v>
          </cell>
          <cell r="CD19" t="str">
            <v>- // -</v>
          </cell>
          <cell r="CE19">
            <v>0</v>
          </cell>
          <cell r="CF19"/>
          <cell r="CG19">
            <v>0</v>
          </cell>
          <cell r="CH19" t="str">
            <v>- // -</v>
          </cell>
          <cell r="CI19">
            <v>22010.828800666663</v>
          </cell>
          <cell r="CJ19">
            <v>22010.829539999999</v>
          </cell>
          <cell r="CK19">
            <v>7.3933333624154329E-4</v>
          </cell>
          <cell r="CL19">
            <v>1.0000000335895274</v>
          </cell>
          <cell r="CM19">
            <v>15708</v>
          </cell>
          <cell r="CN19">
            <v>0</v>
          </cell>
          <cell r="CO19">
            <v>-15708</v>
          </cell>
          <cell r="CP19">
            <v>0</v>
          </cell>
          <cell r="CQ19">
            <v>0</v>
          </cell>
        </row>
        <row r="20">
          <cell r="E20" t="str">
            <v>Реконструкция ПС 220 кВ Урожай в части замены ячеек выключателей 220 кВ (8 шт.) с выполнением сопутствующего объема работ</v>
          </cell>
          <cell r="F20" t="str">
            <v>Замена с 2020 года 8 шт. выключателей 220 кВ (291), 220 кВ (ШСВ-220), 220 кВ (2АТ), 220 кВ (1АТ),  220 кВ (219),  220 кВ (220), 220 кВ (221), 220 кВ (222) со сверхнормативным сроком службы более25 лет</v>
          </cell>
          <cell r="G20" t="str">
            <v>Реконструкция, модернизация и ТП</v>
          </cell>
          <cell r="H20" t="str">
            <v>Техническая необходимость</v>
          </cell>
          <cell r="I20">
            <v>43585</v>
          </cell>
          <cell r="J20" t="str">
            <v>Итого по проекту: ПИР 8 шт.СМР ПНР  яч. выкл. 220 кВ - 8 шт. в т.ч. 2022 год: ПИР 2 выкл 220 кВ (1 ПК) СМР 2 выкл 220 кВ (1 ПК) Оборудование 2 выкл.</v>
          </cell>
          <cell r="K20"/>
          <cell r="L20"/>
          <cell r="M20" t="str">
            <v>Разработка ПСД; Выполнение строительно-монтажных работ; Ввод объекта в эксплуатацию.</v>
          </cell>
          <cell r="N20">
            <v>43585</v>
          </cell>
          <cell r="O20">
            <v>46387</v>
          </cell>
          <cell r="P20"/>
          <cell r="Q20"/>
          <cell r="R20"/>
          <cell r="S20"/>
          <cell r="T20"/>
          <cell r="U20"/>
          <cell r="V20"/>
          <cell r="W20">
            <v>0</v>
          </cell>
          <cell r="X20">
            <v>441921.36923850985</v>
          </cell>
          <cell r="Y20">
            <v>381129.32663315232</v>
          </cell>
          <cell r="Z20">
            <v>368267.8076987582</v>
          </cell>
          <cell r="AA20">
            <v>15749.967179844281</v>
          </cell>
          <cell r="AB20">
            <v>219382.39860994212</v>
          </cell>
          <cell r="AC20">
            <v>67578.435155582294</v>
          </cell>
          <cell r="AD20">
            <v>8888.6954087541526</v>
          </cell>
          <cell r="AE20">
            <v>21795.743338301301</v>
          </cell>
          <cell r="AF20">
            <v>333395.23969242419</v>
          </cell>
          <cell r="AG20"/>
          <cell r="AH20">
            <v>55648.130159999993</v>
          </cell>
          <cell r="AI20">
            <v>25081.43405</v>
          </cell>
          <cell r="AJ20">
            <v>66865.552569999985</v>
          </cell>
          <cell r="AK20">
            <v>55840.312570000009</v>
          </cell>
          <cell r="AL20">
            <v>136569.87677999999</v>
          </cell>
          <cell r="AM20">
            <v>10206.566604</v>
          </cell>
          <cell r="AN20">
            <v>10206.56661</v>
          </cell>
          <cell r="AO20">
            <v>6.0000002122251317E-6</v>
          </cell>
          <cell r="AP20">
            <v>1.0000000005878569</v>
          </cell>
          <cell r="AQ20">
            <v>0</v>
          </cell>
          <cell r="AR20"/>
          <cell r="AS20">
            <v>0</v>
          </cell>
          <cell r="AT20" t="str">
            <v>- // -</v>
          </cell>
          <cell r="AU20">
            <v>0</v>
          </cell>
          <cell r="AV20"/>
          <cell r="AW20">
            <v>0</v>
          </cell>
          <cell r="AX20" t="str">
            <v>- // -</v>
          </cell>
          <cell r="AY20">
            <v>0</v>
          </cell>
          <cell r="AZ20"/>
          <cell r="BA20">
            <v>0</v>
          </cell>
          <cell r="BB20" t="str">
            <v>- // -</v>
          </cell>
          <cell r="BC20">
            <v>0</v>
          </cell>
          <cell r="BD20"/>
          <cell r="BE20">
            <v>0</v>
          </cell>
          <cell r="BF20" t="str">
            <v>- // -</v>
          </cell>
          <cell r="BG20">
            <v>0</v>
          </cell>
          <cell r="BH20"/>
          <cell r="BI20">
            <v>0</v>
          </cell>
          <cell r="BJ20" t="str">
            <v>- // -</v>
          </cell>
          <cell r="BK20">
            <v>0</v>
          </cell>
          <cell r="BL20"/>
          <cell r="BM20">
            <v>0</v>
          </cell>
          <cell r="BN20" t="str">
            <v>- // -</v>
          </cell>
          <cell r="BO20">
            <v>0</v>
          </cell>
          <cell r="BP20"/>
          <cell r="BQ20">
            <v>0</v>
          </cell>
          <cell r="BR20" t="str">
            <v>- // -</v>
          </cell>
          <cell r="BS20">
            <v>0</v>
          </cell>
          <cell r="BT20"/>
          <cell r="BU20">
            <v>0</v>
          </cell>
          <cell r="BV20" t="str">
            <v>- // -</v>
          </cell>
          <cell r="BW20">
            <v>0</v>
          </cell>
          <cell r="BX20"/>
          <cell r="BY20">
            <v>0</v>
          </cell>
          <cell r="BZ20" t="str">
            <v>- // -</v>
          </cell>
          <cell r="CA20">
            <v>0</v>
          </cell>
          <cell r="CB20"/>
          <cell r="CC20">
            <v>0</v>
          </cell>
          <cell r="CD20" t="str">
            <v>- // -</v>
          </cell>
          <cell r="CE20">
            <v>0</v>
          </cell>
          <cell r="CF20"/>
          <cell r="CG20">
            <v>0</v>
          </cell>
          <cell r="CH20" t="str">
            <v>- // -</v>
          </cell>
          <cell r="CI20">
            <v>10206.566604</v>
          </cell>
          <cell r="CJ20">
            <v>10206.56661</v>
          </cell>
          <cell r="CK20">
            <v>6.0000002122251317E-6</v>
          </cell>
          <cell r="CL20">
            <v>1.0000000005878569</v>
          </cell>
          <cell r="CM20">
            <v>0</v>
          </cell>
          <cell r="CN20">
            <v>0</v>
          </cell>
          <cell r="CO20">
            <v>0</v>
          </cell>
          <cell r="CP20" t="str">
            <v>- // -</v>
          </cell>
          <cell r="CQ20">
            <v>0</v>
          </cell>
        </row>
        <row r="21">
          <cell r="E21" t="str">
            <v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v>
          </cell>
          <cell r="F21" t="str">
            <v>Обеспечение с 2020 года 1.  категорийности электроснабжения потребителей ПС 220 кВ Южная
2. независимости регулирования и постоянства напряжения в сети 10 кВ АТ
3. необходимого уровня напряжения и качества электроэнергии у потребителей ПС 220 кВ Южная</v>
          </cell>
          <cell r="G21" t="str">
            <v>Реконструкция, модернизация и ТП</v>
          </cell>
          <cell r="H21" t="str">
            <v>Техническая необходимость</v>
          </cell>
          <cell r="I21">
            <v>43585</v>
          </cell>
          <cell r="J21" t="str">
            <v>Итого по проекту: ПИР СМР ПНР (ЛРТ 16 МВА) 2 шт., Консервация в т.ч. 2022 год: ПИР (ЛРТ 16 МВА) 2 шт. 1ПК</v>
          </cell>
          <cell r="K21"/>
          <cell r="L21"/>
          <cell r="M21" t="str">
            <v>Разработка ПСД.</v>
          </cell>
          <cell r="N21">
            <v>43585</v>
          </cell>
          <cell r="O21">
            <v>45291</v>
          </cell>
          <cell r="P21"/>
          <cell r="Q21"/>
          <cell r="R21"/>
          <cell r="S21"/>
          <cell r="T21"/>
          <cell r="U21"/>
          <cell r="V21"/>
          <cell r="W21">
            <v>0</v>
          </cell>
          <cell r="X21">
            <v>76741.063683575878</v>
          </cell>
          <cell r="Y21">
            <v>77380.998257582396</v>
          </cell>
          <cell r="Z21">
            <v>63950.886402979901</v>
          </cell>
          <cell r="AA21">
            <v>2979.4531200000001</v>
          </cell>
          <cell r="AB21">
            <v>31350</v>
          </cell>
          <cell r="AC21">
            <v>25028.093412209997</v>
          </cell>
          <cell r="AD21">
            <v>3003.3712094652005</v>
          </cell>
          <cell r="AE21">
            <v>2551.1336729768</v>
          </cell>
          <cell r="AF21">
            <v>64912.051414651993</v>
          </cell>
          <cell r="AG21"/>
          <cell r="AH21">
            <v>0</v>
          </cell>
          <cell r="AI21">
            <v>37620</v>
          </cell>
          <cell r="AJ21">
            <v>145.19999999999999</v>
          </cell>
          <cell r="AK21">
            <v>145.19999999999999</v>
          </cell>
          <cell r="AL21">
            <v>37765.199999999997</v>
          </cell>
          <cell r="AM21">
            <v>0</v>
          </cell>
          <cell r="AN21"/>
          <cell r="AO21">
            <v>0</v>
          </cell>
          <cell r="AP21" t="str">
            <v>- // -</v>
          </cell>
          <cell r="AQ21">
            <v>0</v>
          </cell>
          <cell r="AR21"/>
          <cell r="AS21">
            <v>0</v>
          </cell>
          <cell r="AT21" t="str">
            <v>- // -</v>
          </cell>
          <cell r="AU21">
            <v>0</v>
          </cell>
          <cell r="AV21"/>
          <cell r="AW21">
            <v>0</v>
          </cell>
          <cell r="AX21" t="str">
            <v>- // -</v>
          </cell>
          <cell r="AY21">
            <v>0</v>
          </cell>
          <cell r="AZ21"/>
          <cell r="BA21">
            <v>0</v>
          </cell>
          <cell r="BB21" t="str">
            <v>- // -</v>
          </cell>
          <cell r="BC21">
            <v>0</v>
          </cell>
          <cell r="BD21"/>
          <cell r="BE21">
            <v>0</v>
          </cell>
          <cell r="BF21" t="str">
            <v>- // -</v>
          </cell>
          <cell r="BG21">
            <v>0</v>
          </cell>
          <cell r="BH21"/>
          <cell r="BI21">
            <v>0</v>
          </cell>
          <cell r="BJ21" t="str">
            <v>- // -</v>
          </cell>
          <cell r="BK21">
            <v>0</v>
          </cell>
          <cell r="BL21"/>
          <cell r="BM21">
            <v>0</v>
          </cell>
          <cell r="BN21" t="str">
            <v>- // -</v>
          </cell>
          <cell r="BO21">
            <v>3575.3437440000002</v>
          </cell>
          <cell r="BP21"/>
          <cell r="BQ21">
            <v>-3575.3437440000002</v>
          </cell>
          <cell r="BR21">
            <v>0</v>
          </cell>
          <cell r="BS21">
            <v>0</v>
          </cell>
          <cell r="BT21"/>
          <cell r="BU21">
            <v>0</v>
          </cell>
          <cell r="BV21" t="str">
            <v>- // -</v>
          </cell>
          <cell r="BW21">
            <v>0</v>
          </cell>
          <cell r="BX21"/>
          <cell r="BY21">
            <v>0</v>
          </cell>
          <cell r="BZ21" t="str">
            <v>- // -</v>
          </cell>
          <cell r="CA21">
            <v>0</v>
          </cell>
          <cell r="CB21"/>
          <cell r="CC21">
            <v>0</v>
          </cell>
          <cell r="CD21" t="str">
            <v>- // -</v>
          </cell>
          <cell r="CE21">
            <v>0</v>
          </cell>
          <cell r="CF21"/>
          <cell r="CG21">
            <v>0</v>
          </cell>
          <cell r="CH21" t="str">
            <v>- // -</v>
          </cell>
          <cell r="CI21">
            <v>0</v>
          </cell>
          <cell r="CJ21">
            <v>0</v>
          </cell>
          <cell r="CK21">
            <v>0</v>
          </cell>
          <cell r="CL21" t="str">
            <v>- // -</v>
          </cell>
          <cell r="CM21">
            <v>0</v>
          </cell>
          <cell r="CN21">
            <v>0</v>
          </cell>
          <cell r="CO21">
            <v>0</v>
          </cell>
          <cell r="CP21" t="str">
            <v>- // -</v>
          </cell>
          <cell r="CQ21">
            <v>3575.3437440000002</v>
          </cell>
        </row>
        <row r="22">
          <cell r="E22" t="str">
            <v>Реконструкция ПС 220 кВ Южная в части замены ОД, КЗ 220 кВ, установки ячеек выключателей 220 кВ (3 шт.), замены ТСН с выполнением сопутствующего объема работ</v>
          </cell>
          <cell r="F22" t="str">
            <v xml:space="preserve">Замена с 2020 года 2 шт. ОД/КЗ на выключатель (1АТ), ОД/КЗ на выключатель (2АТ) со сверхнормативным сроком службы более25 лет, 2 шт. ТСН-1, ТСН-2 </v>
          </cell>
          <cell r="G22" t="str">
            <v>Реконструкция, модернизация и ТП</v>
          </cell>
          <cell r="H22" t="str">
            <v>Техническая необходимость</v>
          </cell>
          <cell r="I22">
            <v>43585</v>
          </cell>
          <cell r="J22" t="str">
            <v xml:space="preserve">Итого по проекту: ПИР СМР ПНР яч. Выкл. 220 кВ -2 шт., ТСН 2 шт в т.ч. 2022 год: </v>
          </cell>
          <cell r="K22"/>
          <cell r="L22"/>
          <cell r="M22" t="str">
            <v>Гашение кредиторской задолженности.</v>
          </cell>
          <cell r="N22">
            <v>43585</v>
          </cell>
          <cell r="O22">
            <v>45016</v>
          </cell>
          <cell r="P22"/>
          <cell r="Q22"/>
          <cell r="R22"/>
          <cell r="S22"/>
          <cell r="T22"/>
          <cell r="U22"/>
          <cell r="V22"/>
          <cell r="W22">
            <v>0</v>
          </cell>
          <cell r="X22">
            <v>162736.72384968618</v>
          </cell>
          <cell r="Y22">
            <v>134516.35682571371</v>
          </cell>
          <cell r="Z22">
            <v>135613.93654140516</v>
          </cell>
          <cell r="AA22">
            <v>4970</v>
          </cell>
          <cell r="AB22">
            <v>71416.243712905358</v>
          </cell>
          <cell r="AC22">
            <v>33702.965992954712</v>
          </cell>
          <cell r="AD22">
            <v>2836.0876489013599</v>
          </cell>
          <cell r="AE22">
            <v>1286.8178799999998</v>
          </cell>
          <cell r="AF22">
            <v>114212.11523476143</v>
          </cell>
          <cell r="AG22"/>
          <cell r="AH22">
            <v>10468.799999999999</v>
          </cell>
          <cell r="AI22">
            <v>33143.36262</v>
          </cell>
          <cell r="AJ22">
            <v>13668.23738</v>
          </cell>
          <cell r="AK22">
            <v>11421.79738</v>
          </cell>
          <cell r="AL22">
            <v>55033.960000000006</v>
          </cell>
          <cell r="AM22">
            <v>0</v>
          </cell>
          <cell r="AN22"/>
          <cell r="AO22">
            <v>0</v>
          </cell>
          <cell r="AP22" t="str">
            <v>- // -</v>
          </cell>
          <cell r="AQ22">
            <v>0</v>
          </cell>
          <cell r="AR22"/>
          <cell r="AS22">
            <v>0</v>
          </cell>
          <cell r="AT22" t="str">
            <v>- // -</v>
          </cell>
          <cell r="AU22">
            <v>0</v>
          </cell>
          <cell r="AV22"/>
          <cell r="AW22">
            <v>0</v>
          </cell>
          <cell r="AX22" t="str">
            <v>- // -</v>
          </cell>
          <cell r="AY22">
            <v>2246.44</v>
          </cell>
          <cell r="AZ22">
            <v>2246.44</v>
          </cell>
          <cell r="BA22">
            <v>0</v>
          </cell>
          <cell r="BB22">
            <v>1</v>
          </cell>
          <cell r="BC22">
            <v>0</v>
          </cell>
          <cell r="BD22"/>
          <cell r="BE22">
            <v>0</v>
          </cell>
          <cell r="BF22" t="str">
            <v>- // -</v>
          </cell>
          <cell r="BG22">
            <v>0</v>
          </cell>
          <cell r="BH22"/>
          <cell r="BI22">
            <v>0</v>
          </cell>
          <cell r="BJ22" t="str">
            <v>- // -</v>
          </cell>
          <cell r="BK22">
            <v>0</v>
          </cell>
          <cell r="BL22"/>
          <cell r="BM22">
            <v>0</v>
          </cell>
          <cell r="BN22" t="str">
            <v>- // -</v>
          </cell>
          <cell r="BO22">
            <v>0</v>
          </cell>
          <cell r="BP22"/>
          <cell r="BQ22">
            <v>0</v>
          </cell>
          <cell r="BR22" t="str">
            <v>- // -</v>
          </cell>
          <cell r="BS22">
            <v>0</v>
          </cell>
          <cell r="BT22"/>
          <cell r="BU22">
            <v>0</v>
          </cell>
          <cell r="BV22" t="str">
            <v>- // -</v>
          </cell>
          <cell r="BW22">
            <v>0</v>
          </cell>
          <cell r="BX22"/>
          <cell r="BY22">
            <v>0</v>
          </cell>
          <cell r="BZ22" t="str">
            <v>- // -</v>
          </cell>
          <cell r="CA22">
            <v>0</v>
          </cell>
          <cell r="CB22"/>
          <cell r="CC22">
            <v>0</v>
          </cell>
          <cell r="CD22" t="str">
            <v>- // -</v>
          </cell>
          <cell r="CE22">
            <v>0</v>
          </cell>
          <cell r="CF22"/>
          <cell r="CG22">
            <v>0</v>
          </cell>
          <cell r="CH22" t="str">
            <v>- // -</v>
          </cell>
          <cell r="CI22">
            <v>0</v>
          </cell>
          <cell r="CJ22">
            <v>0</v>
          </cell>
          <cell r="CK22">
            <v>0</v>
          </cell>
          <cell r="CL22" t="str">
            <v>- // -</v>
          </cell>
          <cell r="CM22">
            <v>2246.44</v>
          </cell>
          <cell r="CN22">
            <v>2246.44</v>
          </cell>
          <cell r="CO22">
            <v>0</v>
          </cell>
          <cell r="CP22">
            <v>1</v>
          </cell>
          <cell r="CQ22">
            <v>0</v>
          </cell>
        </row>
        <row r="23">
          <cell r="E23" t="str">
            <v>Реконструкция ПС 220 Дружная в части замены ячейки выключателя 220 кВ (В-257) с выполнением сопутствующего объема работ</v>
          </cell>
          <cell r="F23" t="str">
            <v xml:space="preserve"> Замена с 2021 года 1 шт. выключателей 220 кВ (В-257), со сверхнормативным сроком службы более 25 лет</v>
          </cell>
          <cell r="G23" t="str">
            <v>Реконструкция, модернизация и ТП</v>
          </cell>
          <cell r="H23" t="str">
            <v>Техническая необходимость</v>
          </cell>
          <cell r="I23">
            <v>43815</v>
          </cell>
          <cell r="J23" t="str">
            <v xml:space="preserve">Итого по проекту: ПИР СМР ПНР  яч. выкл. 220 кВ - 1 шт. разъединители, РЗА в т.ч. 2022 год: </v>
          </cell>
          <cell r="K23"/>
          <cell r="L23"/>
          <cell r="M23" t="str">
            <v>Гашение кредиторской задолженности.</v>
          </cell>
          <cell r="N23">
            <v>43815</v>
          </cell>
          <cell r="O23">
            <v>45291</v>
          </cell>
          <cell r="P23"/>
          <cell r="Q23"/>
          <cell r="R23"/>
          <cell r="S23"/>
          <cell r="T23"/>
          <cell r="U23"/>
          <cell r="V23"/>
          <cell r="W23">
            <v>0</v>
          </cell>
          <cell r="X23">
            <v>51411.285690711346</v>
          </cell>
          <cell r="Y23">
            <v>56765.321015939997</v>
          </cell>
          <cell r="Z23">
            <v>43454.338545200961</v>
          </cell>
          <cell r="AA23">
            <v>2110</v>
          </cell>
          <cell r="AB23">
            <v>30140.767993833331</v>
          </cell>
          <cell r="AC23">
            <v>12395.938048699998</v>
          </cell>
          <cell r="AD23">
            <v>2588.1832054166671</v>
          </cell>
          <cell r="AE23">
            <v>598.23534200000063</v>
          </cell>
          <cell r="AF23">
            <v>47833.124589949999</v>
          </cell>
          <cell r="AG23"/>
          <cell r="AH23">
            <v>0</v>
          </cell>
          <cell r="AI23">
            <v>5508</v>
          </cell>
          <cell r="AJ23">
            <v>20058.800942400001</v>
          </cell>
          <cell r="AK23">
            <v>15204</v>
          </cell>
          <cell r="AL23">
            <v>20712</v>
          </cell>
          <cell r="AM23">
            <v>5127.180347999999</v>
          </cell>
          <cell r="AN23">
            <v>5127.1803500000005</v>
          </cell>
          <cell r="AO23">
            <v>2.0000015865662135E-6</v>
          </cell>
          <cell r="AP23">
            <v>1.0000000003900782</v>
          </cell>
          <cell r="AQ23">
            <v>0</v>
          </cell>
          <cell r="AR23"/>
          <cell r="AS23">
            <v>0</v>
          </cell>
          <cell r="AT23" t="str">
            <v>- // -</v>
          </cell>
          <cell r="AU23">
            <v>0</v>
          </cell>
          <cell r="AV23"/>
          <cell r="AW23">
            <v>0</v>
          </cell>
          <cell r="AX23" t="str">
            <v>- // -</v>
          </cell>
          <cell r="AY23">
            <v>0</v>
          </cell>
          <cell r="AZ23"/>
          <cell r="BA23">
            <v>0</v>
          </cell>
          <cell r="BB23" t="str">
            <v>- // -</v>
          </cell>
          <cell r="BC23">
            <v>0</v>
          </cell>
          <cell r="BD23"/>
          <cell r="BE23">
            <v>0</v>
          </cell>
          <cell r="BF23" t="str">
            <v>- // -</v>
          </cell>
          <cell r="BG23">
            <v>0</v>
          </cell>
          <cell r="BH23"/>
          <cell r="BI23">
            <v>0</v>
          </cell>
          <cell r="BJ23" t="str">
            <v>- // -</v>
          </cell>
          <cell r="BK23">
            <v>0</v>
          </cell>
          <cell r="BL23"/>
          <cell r="BM23">
            <v>0</v>
          </cell>
          <cell r="BN23" t="str">
            <v>- // -</v>
          </cell>
          <cell r="BO23">
            <v>0</v>
          </cell>
          <cell r="BP23"/>
          <cell r="BQ23">
            <v>0</v>
          </cell>
          <cell r="BR23" t="str">
            <v>- // -</v>
          </cell>
          <cell r="BS23">
            <v>0</v>
          </cell>
          <cell r="BT23"/>
          <cell r="BU23">
            <v>0</v>
          </cell>
          <cell r="BV23" t="str">
            <v>- // -</v>
          </cell>
          <cell r="BW23">
            <v>0</v>
          </cell>
          <cell r="BX23"/>
          <cell r="BY23">
            <v>0</v>
          </cell>
          <cell r="BZ23" t="str">
            <v>- // -</v>
          </cell>
          <cell r="CA23">
            <v>0</v>
          </cell>
          <cell r="CB23"/>
          <cell r="CC23">
            <v>0</v>
          </cell>
          <cell r="CD23" t="str">
            <v>- // -</v>
          </cell>
          <cell r="CE23">
            <v>0</v>
          </cell>
          <cell r="CF23"/>
          <cell r="CG23">
            <v>0</v>
          </cell>
          <cell r="CH23" t="str">
            <v>- // -</v>
          </cell>
          <cell r="CI23">
            <v>5127.180347999999</v>
          </cell>
          <cell r="CJ23">
            <v>5127.1803500000005</v>
          </cell>
          <cell r="CK23">
            <v>2.0000015865662135E-6</v>
          </cell>
          <cell r="CL23">
            <v>1.0000000003900782</v>
          </cell>
          <cell r="CM23">
            <v>0</v>
          </cell>
          <cell r="CN23">
            <v>0</v>
          </cell>
          <cell r="CO23">
            <v>0</v>
          </cell>
          <cell r="CP23" t="str">
            <v>- // -</v>
          </cell>
          <cell r="CQ23">
            <v>0</v>
          </cell>
        </row>
        <row r="24">
          <cell r="E24" t="str">
            <v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v>
          </cell>
          <cell r="F24" t="str">
            <v xml:space="preserve">Увеличение мощности силовых трансформаторов с 2021 года до 126 МВА </v>
          </cell>
          <cell r="G24" t="str">
            <v>Реконструкция, модернизация и ТП</v>
          </cell>
          <cell r="H24" t="str">
            <v>Техническая необходимость</v>
          </cell>
          <cell r="I24" t="str">
            <v/>
          </cell>
          <cell r="J24" t="str">
            <v xml:space="preserve">Итого по проекту: ПИР СМР ПНР  Трансформаторы - 2 шт., ячейки 6 кВ -24 шт, ячейки 10 кВ - 26 шт, Здание ОПУ-ЗРУ - 1 шт. в т.ч. 2022 год: </v>
          </cell>
          <cell r="K24"/>
          <cell r="L24"/>
          <cell r="M24" t="str">
            <v>Аванс на приобретение оборудования.</v>
          </cell>
          <cell r="N24">
            <v>44680</v>
          </cell>
          <cell r="O24">
            <v>45657</v>
          </cell>
          <cell r="P24"/>
          <cell r="Q24"/>
          <cell r="R24"/>
          <cell r="S24"/>
          <cell r="T24"/>
          <cell r="U24"/>
          <cell r="V24"/>
          <cell r="W24">
            <v>0</v>
          </cell>
          <cell r="X24">
            <v>359445.33368724014</v>
          </cell>
          <cell r="Y24">
            <v>359445.33368724014</v>
          </cell>
          <cell r="Z24">
            <v>307959.61264044314</v>
          </cell>
          <cell r="AA24">
            <v>16585.880923084758</v>
          </cell>
          <cell r="AB24">
            <v>155963.33532131114</v>
          </cell>
          <cell r="AC24">
            <v>99038.66355782366</v>
          </cell>
          <cell r="AD24">
            <v>18131.224877235582</v>
          </cell>
          <cell r="AE24">
            <v>18240.507960987954</v>
          </cell>
          <cell r="AF24">
            <v>307959.61264044314</v>
          </cell>
          <cell r="AG24"/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/>
          <cell r="AO24">
            <v>0</v>
          </cell>
          <cell r="AP24" t="str">
            <v>- // -</v>
          </cell>
          <cell r="AQ24">
            <v>0</v>
          </cell>
          <cell r="AR24"/>
          <cell r="AS24">
            <v>0</v>
          </cell>
          <cell r="AT24" t="str">
            <v>- // -</v>
          </cell>
          <cell r="AU24">
            <v>0</v>
          </cell>
          <cell r="AV24"/>
          <cell r="AW24">
            <v>0</v>
          </cell>
          <cell r="AX24" t="str">
            <v>- // -</v>
          </cell>
          <cell r="AY24">
            <v>0</v>
          </cell>
          <cell r="AZ24"/>
          <cell r="BA24">
            <v>0</v>
          </cell>
          <cell r="BB24" t="str">
            <v>- // -</v>
          </cell>
          <cell r="BC24">
            <v>0</v>
          </cell>
          <cell r="BD24"/>
          <cell r="BE24">
            <v>0</v>
          </cell>
          <cell r="BF24" t="str">
            <v>- // -</v>
          </cell>
          <cell r="BG24">
            <v>0</v>
          </cell>
          <cell r="BH24"/>
          <cell r="BI24">
            <v>0</v>
          </cell>
          <cell r="BJ24" t="str">
            <v>- // -</v>
          </cell>
          <cell r="BK24">
            <v>0</v>
          </cell>
          <cell r="BL24"/>
          <cell r="BM24">
            <v>0</v>
          </cell>
          <cell r="BN24" t="str">
            <v>- // -</v>
          </cell>
          <cell r="BO24">
            <v>0</v>
          </cell>
          <cell r="BP24"/>
          <cell r="BQ24">
            <v>0</v>
          </cell>
          <cell r="BR24" t="str">
            <v>- // -</v>
          </cell>
          <cell r="BS24">
            <v>0</v>
          </cell>
          <cell r="BT24"/>
          <cell r="BU24">
            <v>0</v>
          </cell>
          <cell r="BV24" t="str">
            <v>- // -</v>
          </cell>
          <cell r="BW24">
            <v>0</v>
          </cell>
          <cell r="BX24"/>
          <cell r="BY24">
            <v>0</v>
          </cell>
          <cell r="BZ24" t="str">
            <v>- // -</v>
          </cell>
          <cell r="CA24">
            <v>0</v>
          </cell>
          <cell r="CB24"/>
          <cell r="CC24">
            <v>0</v>
          </cell>
          <cell r="CD24" t="str">
            <v>- // -</v>
          </cell>
          <cell r="CE24">
            <v>0</v>
          </cell>
          <cell r="CF24"/>
          <cell r="CG24">
            <v>0</v>
          </cell>
          <cell r="CH24" t="str">
            <v>- // -</v>
          </cell>
          <cell r="CI24">
            <v>0</v>
          </cell>
          <cell r="CJ24">
            <v>0</v>
          </cell>
          <cell r="CK24">
            <v>0</v>
          </cell>
          <cell r="CL24" t="str">
            <v>- // -</v>
          </cell>
          <cell r="CM24">
            <v>0</v>
          </cell>
          <cell r="CN24">
            <v>0</v>
          </cell>
          <cell r="CO24">
            <v>0</v>
          </cell>
          <cell r="CP24" t="str">
            <v>- // -</v>
          </cell>
          <cell r="CQ24">
            <v>0</v>
          </cell>
        </row>
        <row r="25">
          <cell r="E25" t="str">
            <v>Комплексная реконструкция ПС 220 Чулымская в части реконструкции ОРУ-220, ЗРУ-6 и строительства здания ОПУ-ЗРУ</v>
          </cell>
          <cell r="F25" t="str">
            <v>Повышение надежности функционирования подстанции и ее элементов с 2025 года</v>
          </cell>
          <cell r="G25" t="str">
            <v>Реконструкция, модернизация и ТП</v>
          </cell>
          <cell r="H25" t="str">
            <v>Техническая необходимость</v>
          </cell>
          <cell r="I25" t="str">
            <v/>
          </cell>
          <cell r="J25" t="str">
            <v>Итого по проекту: ПИР, СМР, ПНР Здание ОПУ, ЗРУ 6 кВ ячейки- 22 шт. выключателя 220 кВ-4 шт  в т.ч. 2022 год: 0</v>
          </cell>
          <cell r="K25"/>
          <cell r="L25"/>
          <cell r="M25" t="str">
            <v>.</v>
          </cell>
          <cell r="N25">
            <v>44680</v>
          </cell>
          <cell r="O25">
            <v>46022</v>
          </cell>
          <cell r="P25"/>
          <cell r="Q25"/>
          <cell r="R25"/>
          <cell r="S25"/>
          <cell r="T25"/>
          <cell r="U25"/>
          <cell r="V25"/>
          <cell r="W25">
            <v>0</v>
          </cell>
          <cell r="X25">
            <v>387038.09050928027</v>
          </cell>
          <cell r="Y25">
            <v>387038.09050928027</v>
          </cell>
          <cell r="Z25">
            <v>329757.68143466144</v>
          </cell>
          <cell r="AA25">
            <v>17901.94769439218</v>
          </cell>
          <cell r="AB25">
            <v>147819.76605055091</v>
          </cell>
          <cell r="AC25">
            <v>130078.89605211158</v>
          </cell>
          <cell r="AD25">
            <v>17340.631315954251</v>
          </cell>
          <cell r="AE25">
            <v>16616.440321652459</v>
          </cell>
          <cell r="AF25">
            <v>329757.68143466138</v>
          </cell>
          <cell r="AG25"/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/>
          <cell r="AO25">
            <v>0</v>
          </cell>
          <cell r="AP25" t="str">
            <v>- // -</v>
          </cell>
          <cell r="AQ25">
            <v>0</v>
          </cell>
          <cell r="AR25"/>
          <cell r="AS25">
            <v>0</v>
          </cell>
          <cell r="AT25" t="str">
            <v>- // -</v>
          </cell>
          <cell r="AU25">
            <v>0</v>
          </cell>
          <cell r="AV25"/>
          <cell r="AW25">
            <v>0</v>
          </cell>
          <cell r="AX25" t="str">
            <v>- // -</v>
          </cell>
          <cell r="AY25">
            <v>0</v>
          </cell>
          <cell r="AZ25"/>
          <cell r="BA25">
            <v>0</v>
          </cell>
          <cell r="BB25" t="str">
            <v>- // -</v>
          </cell>
          <cell r="BC25">
            <v>0</v>
          </cell>
          <cell r="BD25"/>
          <cell r="BE25">
            <v>0</v>
          </cell>
          <cell r="BF25" t="str">
            <v>- // -</v>
          </cell>
          <cell r="BG25">
            <v>0</v>
          </cell>
          <cell r="BH25"/>
          <cell r="BI25">
            <v>0</v>
          </cell>
          <cell r="BJ25" t="str">
            <v>- // -</v>
          </cell>
          <cell r="BK25">
            <v>0</v>
          </cell>
          <cell r="BL25"/>
          <cell r="BM25">
            <v>0</v>
          </cell>
          <cell r="BN25" t="str">
            <v>- // -</v>
          </cell>
          <cell r="BO25">
            <v>0</v>
          </cell>
          <cell r="BP25"/>
          <cell r="BQ25">
            <v>0</v>
          </cell>
          <cell r="BR25" t="str">
            <v>- // -</v>
          </cell>
          <cell r="BS25">
            <v>0</v>
          </cell>
          <cell r="BT25"/>
          <cell r="BU25">
            <v>0</v>
          </cell>
          <cell r="BV25" t="str">
            <v>- // -</v>
          </cell>
          <cell r="BW25">
            <v>0</v>
          </cell>
          <cell r="BX25"/>
          <cell r="BY25">
            <v>0</v>
          </cell>
          <cell r="BZ25" t="str">
            <v>- // -</v>
          </cell>
          <cell r="CA25">
            <v>0</v>
          </cell>
          <cell r="CB25"/>
          <cell r="CC25">
            <v>0</v>
          </cell>
          <cell r="CD25" t="str">
            <v>- // -</v>
          </cell>
          <cell r="CE25">
            <v>0</v>
          </cell>
          <cell r="CF25"/>
          <cell r="CG25">
            <v>0</v>
          </cell>
          <cell r="CH25" t="str">
            <v>- // -</v>
          </cell>
          <cell r="CI25">
            <v>0</v>
          </cell>
          <cell r="CJ25">
            <v>0</v>
          </cell>
          <cell r="CK25">
            <v>0</v>
          </cell>
          <cell r="CL25" t="str">
            <v>- // -</v>
          </cell>
          <cell r="CM25">
            <v>0</v>
          </cell>
          <cell r="CN25">
            <v>0</v>
          </cell>
          <cell r="CO25">
            <v>0</v>
          </cell>
          <cell r="CP25" t="str">
            <v>- // -</v>
          </cell>
          <cell r="CQ25">
            <v>0</v>
          </cell>
        </row>
        <row r="26">
          <cell r="E26" t="str">
            <v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v>
          </cell>
          <cell r="F26" t="str">
            <v xml:space="preserve">Увеличение мощности линейного регулировочного трансформатора с 2021 года до 63 МВА </v>
          </cell>
          <cell r="G26" t="str">
            <v>Реконструкция, модернизация и ТП</v>
          </cell>
          <cell r="H26" t="str">
            <v>Техническая необходимость</v>
          </cell>
          <cell r="I26">
            <v>43815</v>
          </cell>
          <cell r="J26" t="str">
            <v>Итого по проекту: ПИР СМР ПНР (ЛРТ 63 МВА) 1 шт. в т.ч. 2022 год: ПИР (ЛРТ 63 МВА) 1 шт.
СМР ПНР (ЛРТ 63 МВА) 1 шт. в объеме 1ПК</v>
          </cell>
          <cell r="K26"/>
          <cell r="L26"/>
          <cell r="M26" t="str">
            <v>Разработка ПСД; Выполнение строительно-монтажных работ; Пуско-наладочные работы; Ввод объекта в эксплуатацию.</v>
          </cell>
          <cell r="N26">
            <v>43815</v>
          </cell>
          <cell r="O26">
            <v>44926</v>
          </cell>
          <cell r="P26"/>
          <cell r="Q26"/>
          <cell r="R26"/>
          <cell r="S26"/>
          <cell r="T26"/>
          <cell r="U26"/>
          <cell r="V26"/>
          <cell r="W26">
            <v>0</v>
          </cell>
          <cell r="X26">
            <v>48677.095079416962</v>
          </cell>
          <cell r="Y26">
            <v>63831.171352772828</v>
          </cell>
          <cell r="Z26">
            <v>41344.484403933413</v>
          </cell>
          <cell r="AA26">
            <v>1780</v>
          </cell>
          <cell r="AB26">
            <v>35184</v>
          </cell>
          <cell r="AC26">
            <v>15847.464163222292</v>
          </cell>
          <cell r="AD26">
            <v>381.17863075506318</v>
          </cell>
          <cell r="AE26">
            <v>1.0567392702447628E-9</v>
          </cell>
          <cell r="AF26">
            <v>53192.642793978412</v>
          </cell>
          <cell r="AG26"/>
          <cell r="AH26">
            <v>0</v>
          </cell>
          <cell r="AI26">
            <v>42220.800000000003</v>
          </cell>
          <cell r="AJ26">
            <v>155.21879999999999</v>
          </cell>
          <cell r="AK26">
            <v>0</v>
          </cell>
          <cell r="AL26">
            <v>42220.800000000003</v>
          </cell>
          <cell r="AM26">
            <v>0</v>
          </cell>
          <cell r="AN26"/>
          <cell r="AO26">
            <v>0</v>
          </cell>
          <cell r="AP26" t="str">
            <v>- // -</v>
          </cell>
          <cell r="AQ26">
            <v>0</v>
          </cell>
          <cell r="AR26"/>
          <cell r="AS26">
            <v>0</v>
          </cell>
          <cell r="AT26" t="str">
            <v>- // -</v>
          </cell>
          <cell r="AU26">
            <v>0</v>
          </cell>
          <cell r="AV26"/>
          <cell r="AW26">
            <v>0</v>
          </cell>
          <cell r="AX26" t="str">
            <v>- // -</v>
          </cell>
          <cell r="AY26">
            <v>0</v>
          </cell>
          <cell r="AZ26"/>
          <cell r="BA26">
            <v>0</v>
          </cell>
          <cell r="BB26" t="str">
            <v>- // -</v>
          </cell>
          <cell r="BC26">
            <v>2136</v>
          </cell>
          <cell r="BD26">
            <v>1950.1679999999999</v>
          </cell>
          <cell r="BE26">
            <v>-185.83200000000011</v>
          </cell>
          <cell r="BF26">
            <v>0.91299999999999992</v>
          </cell>
          <cell r="BG26">
            <v>0</v>
          </cell>
          <cell r="BH26"/>
          <cell r="BI26">
            <v>0</v>
          </cell>
          <cell r="BJ26" t="str">
            <v>- // -</v>
          </cell>
          <cell r="BK26">
            <v>0</v>
          </cell>
          <cell r="BL26"/>
          <cell r="BM26">
            <v>0</v>
          </cell>
          <cell r="BN26" t="str">
            <v>- // -</v>
          </cell>
          <cell r="BO26">
            <v>0</v>
          </cell>
          <cell r="BP26"/>
          <cell r="BQ26">
            <v>0</v>
          </cell>
          <cell r="BR26" t="str">
            <v>- // -</v>
          </cell>
          <cell r="BS26">
            <v>0</v>
          </cell>
          <cell r="BT26"/>
          <cell r="BU26">
            <v>0</v>
          </cell>
          <cell r="BV26" t="str">
            <v>- // -</v>
          </cell>
          <cell r="BW26">
            <v>0</v>
          </cell>
          <cell r="BX26"/>
          <cell r="BY26">
            <v>0</v>
          </cell>
          <cell r="BZ26" t="str">
            <v>- // -</v>
          </cell>
          <cell r="CA26">
            <v>0</v>
          </cell>
          <cell r="CB26"/>
          <cell r="CC26">
            <v>0</v>
          </cell>
          <cell r="CD26" t="str">
            <v>- // -</v>
          </cell>
          <cell r="CE26">
            <v>0</v>
          </cell>
          <cell r="CF26"/>
          <cell r="CG26">
            <v>0</v>
          </cell>
          <cell r="CH26" t="str">
            <v>- // -</v>
          </cell>
          <cell r="CI26">
            <v>0</v>
          </cell>
          <cell r="CJ26">
            <v>0</v>
          </cell>
          <cell r="CK26">
            <v>0</v>
          </cell>
          <cell r="CL26" t="str">
            <v>- // -</v>
          </cell>
          <cell r="CM26">
            <v>2136</v>
          </cell>
          <cell r="CN26">
            <v>1950.1679999999999</v>
          </cell>
          <cell r="CO26">
            <v>-185.83200000000011</v>
          </cell>
          <cell r="CP26">
            <v>0.91299999999999992</v>
          </cell>
          <cell r="CQ26">
            <v>0</v>
          </cell>
        </row>
        <row r="27">
          <cell r="E27" t="str">
            <v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v>
          </cell>
          <cell r="F27" t="str">
            <v xml:space="preserve">Увеличение мощности силовых трансформаторов с 2021 года до 80 МВА </v>
          </cell>
          <cell r="G27" t="str">
            <v>Реконструкция, модернизация и ТП</v>
          </cell>
          <cell r="H27" t="str">
            <v>Техническая необходимость</v>
          </cell>
          <cell r="I27">
            <v>43815</v>
          </cell>
          <cell r="J27" t="str">
            <v>Итого по проекту: ПИР с дальнейшим списанием в т.ч. 2022 год: 0</v>
          </cell>
          <cell r="K27"/>
          <cell r="L27"/>
          <cell r="M27" t="str">
            <v>Гашение кредиторской задолженности.</v>
          </cell>
          <cell r="N27">
            <v>43966</v>
          </cell>
          <cell r="O27">
            <v>45747</v>
          </cell>
          <cell r="P27"/>
          <cell r="Q27"/>
          <cell r="R27"/>
          <cell r="S27"/>
          <cell r="T27"/>
          <cell r="U27"/>
          <cell r="V27"/>
          <cell r="W27">
            <v>0</v>
          </cell>
          <cell r="X27">
            <v>135893.92795446218</v>
          </cell>
          <cell r="Y27">
            <v>1999.8403680000001</v>
          </cell>
          <cell r="Z27">
            <v>115418.5724544228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/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/>
          <cell r="AO27">
            <v>0</v>
          </cell>
          <cell r="AP27" t="str">
            <v>- // -</v>
          </cell>
          <cell r="AQ27">
            <v>0</v>
          </cell>
          <cell r="AR27"/>
          <cell r="AS27">
            <v>0</v>
          </cell>
          <cell r="AT27" t="str">
            <v>- // -</v>
          </cell>
          <cell r="AU27">
            <v>1999.8403680000001</v>
          </cell>
          <cell r="AV27">
            <v>1999.8403700000001</v>
          </cell>
          <cell r="AW27">
            <v>1.9999999949504854E-6</v>
          </cell>
          <cell r="AX27">
            <v>1.0000000010000798</v>
          </cell>
          <cell r="AY27">
            <v>0</v>
          </cell>
          <cell r="AZ27"/>
          <cell r="BA27">
            <v>0</v>
          </cell>
          <cell r="BB27" t="str">
            <v>- // -</v>
          </cell>
          <cell r="BC27">
            <v>0</v>
          </cell>
          <cell r="BD27"/>
          <cell r="BE27">
            <v>0</v>
          </cell>
          <cell r="BF27" t="str">
            <v>- // -</v>
          </cell>
          <cell r="BG27">
            <v>0</v>
          </cell>
          <cell r="BH27"/>
          <cell r="BI27">
            <v>0</v>
          </cell>
          <cell r="BJ27" t="str">
            <v>- // -</v>
          </cell>
          <cell r="BK27">
            <v>0</v>
          </cell>
          <cell r="BL27"/>
          <cell r="BM27">
            <v>0</v>
          </cell>
          <cell r="BN27" t="str">
            <v>- // -</v>
          </cell>
          <cell r="BO27">
            <v>0</v>
          </cell>
          <cell r="BP27"/>
          <cell r="BQ27">
            <v>0</v>
          </cell>
          <cell r="BR27" t="str">
            <v>- // -</v>
          </cell>
          <cell r="BS27">
            <v>0</v>
          </cell>
          <cell r="BT27"/>
          <cell r="BU27">
            <v>0</v>
          </cell>
          <cell r="BV27" t="str">
            <v>- // -</v>
          </cell>
          <cell r="BW27">
            <v>0</v>
          </cell>
          <cell r="BX27"/>
          <cell r="BY27">
            <v>0</v>
          </cell>
          <cell r="BZ27" t="str">
            <v>- // -</v>
          </cell>
          <cell r="CA27">
            <v>0</v>
          </cell>
          <cell r="CB27"/>
          <cell r="CC27">
            <v>0</v>
          </cell>
          <cell r="CD27" t="str">
            <v>- // -</v>
          </cell>
          <cell r="CE27">
            <v>0</v>
          </cell>
          <cell r="CF27"/>
          <cell r="CG27">
            <v>0</v>
          </cell>
          <cell r="CH27" t="str">
            <v>- // -</v>
          </cell>
          <cell r="CI27">
            <v>1999.8403680000001</v>
          </cell>
          <cell r="CJ27">
            <v>1999.8403700000001</v>
          </cell>
          <cell r="CK27">
            <v>1.9999999949504854E-6</v>
          </cell>
          <cell r="CL27">
            <v>1.0000000010000798</v>
          </cell>
          <cell r="CM27">
            <v>0</v>
          </cell>
          <cell r="CN27">
            <v>0</v>
          </cell>
          <cell r="CO27">
            <v>0</v>
          </cell>
          <cell r="CP27" t="str">
            <v>- // -</v>
          </cell>
          <cell r="CQ27">
            <v>0</v>
          </cell>
        </row>
        <row r="28">
          <cell r="E28" t="str">
            <v>Производственная база со складским и гаражным хозяйством</v>
          </cell>
          <cell r="F28" t="str">
            <v>Обеспечение возможности размещения, создание условий надлежащей эксплуатации  АТС, предусмотренных к пробретению в 2019 г.</v>
          </cell>
          <cell r="G28" t="str">
            <v>Строительство новых объектов</v>
          </cell>
          <cell r="H28" t="str">
            <v>Прочие</v>
          </cell>
          <cell r="I28">
            <v>43980</v>
          </cell>
          <cell r="J28" t="str">
            <v xml:space="preserve">Итого по проекту: Здание гаража на 5 мест - 1 шт.
Легковозводимое здание на 20 мест - 1 шт.
Холодный склад - 1 шт.
Благоустройство прилегающей территории в т.ч. 2022 год: </v>
          </cell>
          <cell r="K28"/>
          <cell r="L28"/>
          <cell r="M28" t="str">
            <v>Гашение кредиторской задолженности; Ввод объекта в эксплуатацию.</v>
          </cell>
          <cell r="N28">
            <v>43621</v>
          </cell>
          <cell r="O28">
            <v>44285</v>
          </cell>
          <cell r="P28"/>
          <cell r="Q28"/>
          <cell r="R28"/>
          <cell r="S28"/>
          <cell r="T28"/>
          <cell r="U28"/>
          <cell r="V28"/>
          <cell r="W28">
            <v>0</v>
          </cell>
          <cell r="X28">
            <v>76824.467679999914</v>
          </cell>
          <cell r="Y28">
            <v>76879.856966393403</v>
          </cell>
          <cell r="Z28">
            <v>69989.78925907785</v>
          </cell>
          <cell r="AA28">
            <v>3036.3546469945841</v>
          </cell>
          <cell r="AB28">
            <v>0</v>
          </cell>
          <cell r="AC28">
            <v>65612.729343005398</v>
          </cell>
          <cell r="AD28">
            <v>0</v>
          </cell>
          <cell r="AE28">
            <v>1961.0282300000001</v>
          </cell>
          <cell r="AF28">
            <v>70610.112219999981</v>
          </cell>
          <cell r="AG28"/>
          <cell r="AH28">
            <v>57068.685939999901</v>
          </cell>
          <cell r="AI28">
            <v>18320.775700000006</v>
          </cell>
          <cell r="AJ28">
            <v>1474.8868303934701</v>
          </cell>
          <cell r="AK28">
            <v>32.740920000000003</v>
          </cell>
          <cell r="AL28">
            <v>75422.202559999903</v>
          </cell>
          <cell r="AM28">
            <v>0</v>
          </cell>
          <cell r="AN28"/>
          <cell r="AO28">
            <v>0</v>
          </cell>
          <cell r="AP28" t="str">
            <v>- // -</v>
          </cell>
          <cell r="AQ28">
            <v>0</v>
          </cell>
          <cell r="AR28"/>
          <cell r="AS28">
            <v>0</v>
          </cell>
          <cell r="AT28" t="str">
            <v>- // -</v>
          </cell>
          <cell r="AU28">
            <v>0</v>
          </cell>
          <cell r="AV28"/>
          <cell r="AW28">
            <v>0</v>
          </cell>
          <cell r="AX28" t="str">
            <v>- // -</v>
          </cell>
          <cell r="AY28">
            <v>0</v>
          </cell>
          <cell r="AZ28"/>
          <cell r="BA28">
            <v>0</v>
          </cell>
          <cell r="BB28" t="str">
            <v>- // -</v>
          </cell>
          <cell r="BC28">
            <v>0</v>
          </cell>
          <cell r="BD28"/>
          <cell r="BE28">
            <v>0</v>
          </cell>
          <cell r="BF28" t="str">
            <v>- // -</v>
          </cell>
          <cell r="BG28">
            <v>0</v>
          </cell>
          <cell r="BH28"/>
          <cell r="BI28">
            <v>0</v>
          </cell>
          <cell r="BJ28" t="str">
            <v>- // -</v>
          </cell>
          <cell r="BK28">
            <v>0</v>
          </cell>
          <cell r="BL28"/>
          <cell r="BM28">
            <v>0</v>
          </cell>
          <cell r="BN28" t="str">
            <v>- // -</v>
          </cell>
          <cell r="BO28">
            <v>0</v>
          </cell>
          <cell r="BP28"/>
          <cell r="BQ28">
            <v>0</v>
          </cell>
          <cell r="BR28" t="str">
            <v>- // -</v>
          </cell>
          <cell r="BS28">
            <v>0</v>
          </cell>
          <cell r="BT28"/>
          <cell r="BU28">
            <v>0</v>
          </cell>
          <cell r="BV28" t="str">
            <v>- // -</v>
          </cell>
          <cell r="BW28">
            <v>0</v>
          </cell>
          <cell r="BX28"/>
          <cell r="BY28">
            <v>0</v>
          </cell>
          <cell r="BZ28" t="str">
            <v>- // -</v>
          </cell>
          <cell r="CA28">
            <v>0</v>
          </cell>
          <cell r="CB28"/>
          <cell r="CC28">
            <v>0</v>
          </cell>
          <cell r="CD28" t="str">
            <v>- // -</v>
          </cell>
          <cell r="CE28">
            <v>1457.6544063934969</v>
          </cell>
          <cell r="CF28"/>
          <cell r="CG28">
            <v>-1457.6544063934969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 t="str">
            <v>- // -</v>
          </cell>
          <cell r="CM28">
            <v>0</v>
          </cell>
          <cell r="CN28">
            <v>0</v>
          </cell>
          <cell r="CO28">
            <v>0</v>
          </cell>
          <cell r="CP28" t="str">
            <v>- // -</v>
          </cell>
          <cell r="CQ28">
            <v>0</v>
          </cell>
        </row>
        <row r="29">
          <cell r="E29" t="str">
            <v>Реконструкция устройств передачи аварийных сигналов и команд между ПС Восточная и ТЭЦ-5</v>
          </cell>
          <cell r="F29" t="str">
            <v>Исключение с 2020 года внепланового ремонта аппаратуры УПАСК и отсуствие длительно выведенного оборудования</v>
          </cell>
          <cell r="G29" t="str">
            <v>Реконструкция, модернизация и ТП</v>
          </cell>
          <cell r="H29" t="str">
            <v>Техническая необходимость</v>
          </cell>
          <cell r="I29">
            <v>43980</v>
          </cell>
          <cell r="J29" t="str">
            <v>Итого по проекту: ПИР, СМР 1 шкафа УПАСК, ПНР в т.ч. 2022 год: 0</v>
          </cell>
          <cell r="K29"/>
          <cell r="L29"/>
          <cell r="M29" t="str">
            <v>Разработка ПСД; Выполнение строительно-монтажных работ; Ввод объекта в эксплуатацию.</v>
          </cell>
          <cell r="N29">
            <v>43980</v>
          </cell>
          <cell r="O29">
            <v>45291</v>
          </cell>
          <cell r="P29"/>
          <cell r="Q29"/>
          <cell r="R29"/>
          <cell r="S29"/>
          <cell r="T29"/>
          <cell r="U29"/>
          <cell r="V29"/>
          <cell r="W29">
            <v>0</v>
          </cell>
          <cell r="X29">
            <v>9387.3010323456001</v>
          </cell>
          <cell r="Y29">
            <v>2643.6803344100631</v>
          </cell>
          <cell r="Z29">
            <v>7822.7508602880007</v>
          </cell>
          <cell r="AA29">
            <v>383.36431763487002</v>
          </cell>
          <cell r="AB29">
            <v>0</v>
          </cell>
          <cell r="AC29">
            <v>1819.7026277068496</v>
          </cell>
          <cell r="AD29">
            <v>0</v>
          </cell>
          <cell r="AE29">
            <v>0</v>
          </cell>
          <cell r="AF29">
            <v>2203.0669453417195</v>
          </cell>
          <cell r="AG29"/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/>
          <cell r="AO29">
            <v>0</v>
          </cell>
          <cell r="AP29" t="str">
            <v>- // -</v>
          </cell>
          <cell r="AQ29">
            <v>0</v>
          </cell>
          <cell r="AR29"/>
          <cell r="AS29">
            <v>0</v>
          </cell>
          <cell r="AT29" t="str">
            <v>- // -</v>
          </cell>
          <cell r="AU29">
            <v>0</v>
          </cell>
          <cell r="AV29"/>
          <cell r="AW29">
            <v>0</v>
          </cell>
          <cell r="AX29" t="str">
            <v>- // -</v>
          </cell>
          <cell r="AY29">
            <v>0</v>
          </cell>
          <cell r="AZ29"/>
          <cell r="BA29">
            <v>0</v>
          </cell>
          <cell r="BB29" t="str">
            <v>- // -</v>
          </cell>
          <cell r="BC29">
            <v>0</v>
          </cell>
          <cell r="BD29"/>
          <cell r="BE29">
            <v>0</v>
          </cell>
          <cell r="BF29" t="str">
            <v>- // -</v>
          </cell>
          <cell r="BG29">
            <v>0</v>
          </cell>
          <cell r="BH29"/>
          <cell r="BI29">
            <v>0</v>
          </cell>
          <cell r="BJ29" t="str">
            <v>- // -</v>
          </cell>
          <cell r="BK29">
            <v>0</v>
          </cell>
          <cell r="BL29"/>
          <cell r="BM29">
            <v>0</v>
          </cell>
          <cell r="BN29" t="str">
            <v>- // -</v>
          </cell>
          <cell r="BO29">
            <v>0</v>
          </cell>
          <cell r="BP29"/>
          <cell r="BQ29">
            <v>0</v>
          </cell>
          <cell r="BR29" t="str">
            <v>- // -</v>
          </cell>
          <cell r="BS29">
            <v>0</v>
          </cell>
          <cell r="BT29"/>
          <cell r="BU29">
            <v>0</v>
          </cell>
          <cell r="BV29" t="str">
            <v>- // -</v>
          </cell>
          <cell r="BW29">
            <v>0</v>
          </cell>
          <cell r="BX29"/>
          <cell r="BY29">
            <v>0</v>
          </cell>
          <cell r="BZ29" t="str">
            <v>- // -</v>
          </cell>
          <cell r="CA29">
            <v>0</v>
          </cell>
          <cell r="CB29"/>
          <cell r="CC29">
            <v>0</v>
          </cell>
          <cell r="CD29" t="str">
            <v>- // -</v>
          </cell>
          <cell r="CE29">
            <v>0</v>
          </cell>
          <cell r="CF29"/>
          <cell r="CG29">
            <v>0</v>
          </cell>
          <cell r="CH29" t="str">
            <v>- // -</v>
          </cell>
          <cell r="CI29">
            <v>0</v>
          </cell>
          <cell r="CJ29">
            <v>0</v>
          </cell>
          <cell r="CK29">
            <v>0</v>
          </cell>
          <cell r="CL29" t="str">
            <v>- // -</v>
          </cell>
          <cell r="CM29">
            <v>0</v>
          </cell>
          <cell r="CN29">
            <v>0</v>
          </cell>
          <cell r="CO29">
            <v>0</v>
          </cell>
          <cell r="CP29" t="str">
            <v>- // -</v>
          </cell>
          <cell r="CQ29">
            <v>0</v>
          </cell>
        </row>
        <row r="30">
          <cell r="E30" t="str">
            <v>Строительство (реконструкция) системы АИИС КУЭ подстанций АО "Электромагистраль"</v>
          </cell>
          <cell r="F30" t="str">
            <v>Исполнение с 2020 года требований федерального закона №522</v>
          </cell>
          <cell r="G30" t="str">
            <v>Реконструкция, модернизация и ТП</v>
          </cell>
          <cell r="H30" t="str">
            <v>Техническая необходимость</v>
          </cell>
          <cell r="I30">
            <v>43980</v>
          </cell>
          <cell r="J30" t="str">
            <v>Итого по проекту: 303 шт. в т.ч. 2022 год: 15</v>
          </cell>
          <cell r="K30"/>
          <cell r="L30"/>
          <cell r="M30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30">
            <v>43966</v>
          </cell>
          <cell r="O30">
            <v>46752</v>
          </cell>
          <cell r="P30"/>
          <cell r="Q30"/>
          <cell r="R30"/>
          <cell r="S30"/>
          <cell r="T30"/>
          <cell r="U30"/>
          <cell r="V30"/>
          <cell r="W30">
            <v>0</v>
          </cell>
          <cell r="X30">
            <v>19918.617449969704</v>
          </cell>
          <cell r="Y30">
            <v>21177.598529725641</v>
          </cell>
          <cell r="Z30">
            <v>19877.742629905122</v>
          </cell>
          <cell r="AA30">
            <v>983.14416257366111</v>
          </cell>
          <cell r="AB30">
            <v>17725.104773479492</v>
          </cell>
          <cell r="AC30">
            <v>2003.4695281369011</v>
          </cell>
          <cell r="AD30">
            <v>588.29395437549374</v>
          </cell>
          <cell r="AE30">
            <v>1.059999999995398E-3</v>
          </cell>
          <cell r="AF30">
            <v>21300.01347856555</v>
          </cell>
          <cell r="AG30"/>
          <cell r="AH30">
            <v>0</v>
          </cell>
          <cell r="AI30">
            <v>122.89270999999999</v>
          </cell>
          <cell r="AJ30">
            <v>1340.1976792</v>
          </cell>
          <cell r="AK30">
            <v>1089.4326599999999</v>
          </cell>
          <cell r="AL30">
            <v>1212.32537</v>
          </cell>
          <cell r="AM30">
            <v>0</v>
          </cell>
          <cell r="AN30"/>
          <cell r="AO30">
            <v>0</v>
          </cell>
          <cell r="AP30" t="str">
            <v>- // -</v>
          </cell>
          <cell r="AQ30">
            <v>0</v>
          </cell>
          <cell r="AR30"/>
          <cell r="AS30">
            <v>0</v>
          </cell>
          <cell r="AT30" t="str">
            <v>- // -</v>
          </cell>
          <cell r="AU30">
            <v>10.460754846212158</v>
          </cell>
          <cell r="AV30">
            <v>8.7919999999999998</v>
          </cell>
          <cell r="AW30">
            <v>-1.668754846212158</v>
          </cell>
          <cell r="AX30">
            <v>0.84047471996569978</v>
          </cell>
          <cell r="AY30">
            <v>104.60754846212158</v>
          </cell>
          <cell r="AZ30">
            <v>6.4740000000000002</v>
          </cell>
          <cell r="BA30">
            <v>-98.133548462121581</v>
          </cell>
          <cell r="BB30">
            <v>6.1888459247701776E-2</v>
          </cell>
          <cell r="BC30">
            <v>956.90326949166626</v>
          </cell>
          <cell r="BD30"/>
          <cell r="BE30">
            <v>-956.90326949166626</v>
          </cell>
          <cell r="BF30">
            <v>0</v>
          </cell>
          <cell r="BG30">
            <v>0</v>
          </cell>
          <cell r="BH30">
            <v>859.05934999999999</v>
          </cell>
          <cell r="BI30">
            <v>859.05934999999999</v>
          </cell>
          <cell r="BJ30" t="str">
            <v>- // -</v>
          </cell>
          <cell r="BK30">
            <v>0</v>
          </cell>
          <cell r="BL30"/>
          <cell r="BM30">
            <v>0</v>
          </cell>
          <cell r="BN30" t="str">
            <v>- // -</v>
          </cell>
          <cell r="BO30">
            <v>0</v>
          </cell>
          <cell r="BP30"/>
          <cell r="BQ30">
            <v>0</v>
          </cell>
          <cell r="BR30" t="str">
            <v>- // -</v>
          </cell>
          <cell r="BS30">
            <v>0</v>
          </cell>
          <cell r="BT30"/>
          <cell r="BU30">
            <v>0</v>
          </cell>
          <cell r="BV30" t="str">
            <v>- // -</v>
          </cell>
          <cell r="BW30">
            <v>0</v>
          </cell>
          <cell r="BX30"/>
          <cell r="BY30">
            <v>0</v>
          </cell>
          <cell r="BZ30" t="str">
            <v>- // -</v>
          </cell>
          <cell r="CA30">
            <v>0</v>
          </cell>
          <cell r="CB30"/>
          <cell r="CC30">
            <v>0</v>
          </cell>
          <cell r="CD30" t="str">
            <v>- // -</v>
          </cell>
          <cell r="CE30">
            <v>0</v>
          </cell>
          <cell r="CF30"/>
          <cell r="CG30">
            <v>0</v>
          </cell>
          <cell r="CH30" t="str">
            <v>- // -</v>
          </cell>
          <cell r="CI30">
            <v>10.460754846212158</v>
          </cell>
          <cell r="CJ30">
            <v>8.7919999999999998</v>
          </cell>
          <cell r="CK30">
            <v>-1.668754846212158</v>
          </cell>
          <cell r="CL30">
            <v>0.84047471996569978</v>
          </cell>
          <cell r="CM30">
            <v>1061.5108179537879</v>
          </cell>
          <cell r="CN30">
            <v>865.53335000000004</v>
          </cell>
          <cell r="CO30">
            <v>-195.97746795378782</v>
          </cell>
          <cell r="CP30">
            <v>0.81537873694819041</v>
          </cell>
          <cell r="CQ30">
            <v>0</v>
          </cell>
        </row>
        <row r="31">
          <cell r="E31" t="str">
            <v>Реконструкция ограждения на ПС 220 кВ Дружная</v>
          </cell>
          <cell r="F31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1" t="str">
            <v>Реконструкция, модернизация и ТП</v>
          </cell>
          <cell r="H31" t="str">
            <v>Техническая необходимость</v>
          </cell>
          <cell r="I31">
            <v>43585</v>
          </cell>
          <cell r="J31" t="str">
            <v xml:space="preserve">Итого по проекту: ПИР СМР:
Ограждение Гардис - 844 м.
Внутреннее ограждение Гардис - 150 м.
Пост охраны (КПП) - 1 шт. в т.ч. 2022 год: </v>
          </cell>
          <cell r="K31"/>
          <cell r="L31"/>
          <cell r="M31" t="str">
            <v>Гашение кредиторской задолженности.</v>
          </cell>
          <cell r="N31">
            <v>43585</v>
          </cell>
          <cell r="O31">
            <v>44377</v>
          </cell>
          <cell r="P31"/>
          <cell r="Q31"/>
          <cell r="R31"/>
          <cell r="S31"/>
          <cell r="T31"/>
          <cell r="U31"/>
          <cell r="V31"/>
          <cell r="W31">
            <v>0</v>
          </cell>
          <cell r="X31">
            <v>8615.9445827647451</v>
          </cell>
          <cell r="Y31">
            <v>8800.8480839999975</v>
          </cell>
          <cell r="Z31">
            <v>7179.9538189706218</v>
          </cell>
          <cell r="AA31">
            <v>0</v>
          </cell>
          <cell r="AB31">
            <v>0</v>
          </cell>
          <cell r="AC31">
            <v>7334.0400699999991</v>
          </cell>
          <cell r="AD31">
            <v>0</v>
          </cell>
          <cell r="AE31">
            <v>0</v>
          </cell>
          <cell r="AF31">
            <v>7334.0400699999991</v>
          </cell>
          <cell r="AG31"/>
          <cell r="AH31">
            <v>0</v>
          </cell>
          <cell r="AI31">
            <v>2528.64</v>
          </cell>
          <cell r="AJ31">
            <v>6279.8194600000006</v>
          </cell>
          <cell r="AK31">
            <v>840.67635999999993</v>
          </cell>
          <cell r="AL31">
            <v>3369.3163599999998</v>
          </cell>
          <cell r="AM31">
            <v>0</v>
          </cell>
          <cell r="AN31"/>
          <cell r="AO31">
            <v>0</v>
          </cell>
          <cell r="AP31" t="str">
            <v>- // -</v>
          </cell>
          <cell r="AQ31">
            <v>0</v>
          </cell>
          <cell r="AR31"/>
          <cell r="AS31">
            <v>0</v>
          </cell>
          <cell r="AT31" t="str">
            <v>- // -</v>
          </cell>
          <cell r="AU31">
            <v>0</v>
          </cell>
          <cell r="AV31"/>
          <cell r="AW31">
            <v>0</v>
          </cell>
          <cell r="AX31" t="str">
            <v>- // -</v>
          </cell>
          <cell r="AY31">
            <v>5431.5317239999977</v>
          </cell>
          <cell r="AZ31"/>
          <cell r="BA31">
            <v>-5431.5317239999977</v>
          </cell>
          <cell r="BB31">
            <v>0</v>
          </cell>
          <cell r="BC31">
            <v>0</v>
          </cell>
          <cell r="BD31">
            <v>3113.92443</v>
          </cell>
          <cell r="BE31">
            <v>3113.92443</v>
          </cell>
          <cell r="BF31" t="str">
            <v>- // -</v>
          </cell>
          <cell r="BG31">
            <v>0</v>
          </cell>
          <cell r="BH31">
            <v>2317.6072899999999</v>
          </cell>
          <cell r="BI31">
            <v>2317.6072899999999</v>
          </cell>
          <cell r="BJ31" t="str">
            <v>- // -</v>
          </cell>
          <cell r="BK31">
            <v>0</v>
          </cell>
          <cell r="BL31"/>
          <cell r="BM31">
            <v>0</v>
          </cell>
          <cell r="BN31" t="str">
            <v>- // -</v>
          </cell>
          <cell r="BO31">
            <v>0</v>
          </cell>
          <cell r="BP31"/>
          <cell r="BQ31">
            <v>0</v>
          </cell>
          <cell r="BR31" t="str">
            <v>- // -</v>
          </cell>
          <cell r="BS31">
            <v>0</v>
          </cell>
          <cell r="BT31"/>
          <cell r="BU31">
            <v>0</v>
          </cell>
          <cell r="BV31" t="str">
            <v>- // -</v>
          </cell>
          <cell r="BW31">
            <v>0</v>
          </cell>
          <cell r="BX31"/>
          <cell r="BY31">
            <v>0</v>
          </cell>
          <cell r="BZ31" t="str">
            <v>- // -</v>
          </cell>
          <cell r="CA31">
            <v>0</v>
          </cell>
          <cell r="CB31"/>
          <cell r="CC31">
            <v>0</v>
          </cell>
          <cell r="CD31" t="str">
            <v>- // -</v>
          </cell>
          <cell r="CE31">
            <v>0</v>
          </cell>
          <cell r="CF31"/>
          <cell r="CG31">
            <v>0</v>
          </cell>
          <cell r="CH31" t="str">
            <v>- // -</v>
          </cell>
          <cell r="CI31">
            <v>0</v>
          </cell>
          <cell r="CJ31">
            <v>0</v>
          </cell>
          <cell r="CK31">
            <v>0</v>
          </cell>
          <cell r="CL31" t="str">
            <v>- // -</v>
          </cell>
          <cell r="CM31">
            <v>5431.5317239999977</v>
          </cell>
          <cell r="CN31">
            <v>5431.53172</v>
          </cell>
          <cell r="CO31">
            <v>-3.9999977161642164E-6</v>
          </cell>
          <cell r="CP31">
            <v>0.99999999926355987</v>
          </cell>
          <cell r="CQ31">
            <v>0</v>
          </cell>
        </row>
        <row r="32">
          <cell r="E32" t="str">
            <v>Реконструкция ограждения на ПС 220 кВ Строительная</v>
          </cell>
          <cell r="F32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2" t="str">
            <v>Реконструкция, модернизация и ТП</v>
          </cell>
          <cell r="H32" t="str">
            <v>Техническая необходимость</v>
          </cell>
          <cell r="I32">
            <v>43815</v>
          </cell>
          <cell r="J32" t="str">
            <v xml:space="preserve">Итого по проекту: ПИР СМР:
Ограждение из ж/б плит - 387 м.
Противоподкоп - 400 м.
Егоза - 400 м. в т.ч. 2022 год: </v>
          </cell>
          <cell r="K32"/>
          <cell r="L32"/>
          <cell r="M32" t="str">
            <v>Гашение кредиторской задолженности.</v>
          </cell>
          <cell r="N32">
            <v>43815</v>
          </cell>
          <cell r="O32">
            <v>44405</v>
          </cell>
          <cell r="P32"/>
          <cell r="Q32"/>
          <cell r="R32"/>
          <cell r="S32"/>
          <cell r="T32"/>
          <cell r="U32"/>
          <cell r="V32"/>
          <cell r="W32">
            <v>0</v>
          </cell>
          <cell r="X32">
            <v>5386.9989472652214</v>
          </cell>
          <cell r="Y32">
            <v>5337.1382519999988</v>
          </cell>
          <cell r="Z32">
            <v>4489.1657893876854</v>
          </cell>
          <cell r="AA32">
            <v>0</v>
          </cell>
          <cell r="AB32">
            <v>0</v>
          </cell>
          <cell r="AC32">
            <v>4447.6152099999999</v>
          </cell>
          <cell r="AD32">
            <v>0</v>
          </cell>
          <cell r="AE32">
            <v>0</v>
          </cell>
          <cell r="AF32">
            <v>4447.6152099999999</v>
          </cell>
          <cell r="AG32"/>
          <cell r="AH32">
            <v>0</v>
          </cell>
          <cell r="AI32">
            <v>4027.9293599999992</v>
          </cell>
          <cell r="AJ32">
            <v>1291.0117439999999</v>
          </cell>
          <cell r="AK32">
            <v>1057.6609699999999</v>
          </cell>
          <cell r="AL32">
            <v>5085.5903299999991</v>
          </cell>
          <cell r="AM32">
            <v>0</v>
          </cell>
          <cell r="AN32"/>
          <cell r="AO32">
            <v>0</v>
          </cell>
          <cell r="AP32" t="str">
            <v>- // -</v>
          </cell>
          <cell r="AQ32">
            <v>0</v>
          </cell>
          <cell r="AR32"/>
          <cell r="AS32">
            <v>0</v>
          </cell>
          <cell r="AT32" t="str">
            <v>- // -</v>
          </cell>
          <cell r="AU32">
            <v>0</v>
          </cell>
          <cell r="AV32"/>
          <cell r="AW32">
            <v>0</v>
          </cell>
          <cell r="AX32" t="str">
            <v>- // -</v>
          </cell>
          <cell r="AY32">
            <v>0</v>
          </cell>
          <cell r="AZ32"/>
          <cell r="BA32">
            <v>0</v>
          </cell>
          <cell r="BB32" t="str">
            <v>- // -</v>
          </cell>
          <cell r="BC32">
            <v>0</v>
          </cell>
          <cell r="BD32"/>
          <cell r="BE32">
            <v>0</v>
          </cell>
          <cell r="BF32" t="str">
            <v>- // -</v>
          </cell>
          <cell r="BG32">
            <v>0</v>
          </cell>
          <cell r="BH32">
            <v>251.54792</v>
          </cell>
          <cell r="BI32">
            <v>251.54792</v>
          </cell>
          <cell r="BJ32" t="str">
            <v>- // -</v>
          </cell>
          <cell r="BK32">
            <v>251.54792199999963</v>
          </cell>
          <cell r="BL32"/>
          <cell r="BM32">
            <v>-251.54792199999963</v>
          </cell>
          <cell r="BN32">
            <v>0</v>
          </cell>
          <cell r="BO32">
            <v>0</v>
          </cell>
          <cell r="BP32"/>
          <cell r="BQ32">
            <v>0</v>
          </cell>
          <cell r="BR32" t="str">
            <v>- // -</v>
          </cell>
          <cell r="BS32">
            <v>0</v>
          </cell>
          <cell r="BT32"/>
          <cell r="BU32">
            <v>0</v>
          </cell>
          <cell r="BV32" t="str">
            <v>- // -</v>
          </cell>
          <cell r="BW32">
            <v>0</v>
          </cell>
          <cell r="BX32"/>
          <cell r="BY32">
            <v>0</v>
          </cell>
          <cell r="BZ32" t="str">
            <v>- // -</v>
          </cell>
          <cell r="CA32">
            <v>0</v>
          </cell>
          <cell r="CB32"/>
          <cell r="CC32">
            <v>0</v>
          </cell>
          <cell r="CD32" t="str">
            <v>- // -</v>
          </cell>
          <cell r="CE32">
            <v>0</v>
          </cell>
          <cell r="CF32"/>
          <cell r="CG32">
            <v>0</v>
          </cell>
          <cell r="CH32" t="str">
            <v>- // -</v>
          </cell>
          <cell r="CI32">
            <v>0</v>
          </cell>
          <cell r="CJ32">
            <v>0</v>
          </cell>
          <cell r="CK32">
            <v>0</v>
          </cell>
          <cell r="CL32" t="str">
            <v>- // -</v>
          </cell>
          <cell r="CM32">
            <v>0</v>
          </cell>
          <cell r="CN32">
            <v>251.54792</v>
          </cell>
          <cell r="CO32">
            <v>251.54792</v>
          </cell>
          <cell r="CP32" t="str">
            <v>- // -</v>
          </cell>
          <cell r="CQ32">
            <v>251.54792199999963</v>
          </cell>
        </row>
        <row r="33">
          <cell r="E33" t="str">
            <v>Реконструкция ограждения на ПС 220 кВ Чулымская</v>
          </cell>
          <cell r="F33" t="str">
            <v>Исключение (затруднение) с 2020 года несанкц. доступа посторонних на территорию объекта, повышение надежности охраны объекта, контроль доступа на территорию охраняемых объекта в соответствии с требованиями 256-ФЗ от 21.07.2011</v>
          </cell>
          <cell r="G33" t="str">
            <v>Реконструкция, модернизация и ТП</v>
          </cell>
          <cell r="H33" t="str">
            <v>Техническая необходимость</v>
          </cell>
          <cell r="I33">
            <v>43815</v>
          </cell>
          <cell r="J33" t="str">
            <v>Итого по проекту: ПИР 
Усиление 45 шт. плит ограждения
СМР вн. ограждения - 103 м.
Устр-во противоподкопа - 710 м. 
Устр-во барьера безопасности - 710 м.
Устр-во заземления - 780 м.
Стр-во вн. проезда - 221 м3.
СМР ворот в т.ч. 2022 год: 0</v>
          </cell>
          <cell r="K33"/>
          <cell r="L33"/>
          <cell r="M33" t="str">
            <v/>
          </cell>
          <cell r="N33">
            <v>43815</v>
          </cell>
          <cell r="O33">
            <v>45291</v>
          </cell>
          <cell r="P33"/>
          <cell r="Q33"/>
          <cell r="R33"/>
          <cell r="S33"/>
          <cell r="T33"/>
          <cell r="U33"/>
          <cell r="V33"/>
          <cell r="W33">
            <v>0</v>
          </cell>
          <cell r="X33">
            <v>2741.6825448244517</v>
          </cell>
          <cell r="Y33">
            <v>6655.6942529913276</v>
          </cell>
          <cell r="Z33">
            <v>2284.735454020376</v>
          </cell>
          <cell r="AA33">
            <v>426.23050000000001</v>
          </cell>
          <cell r="AB33">
            <v>0</v>
          </cell>
          <cell r="AC33">
            <v>5191.2202108261072</v>
          </cell>
          <cell r="AD33">
            <v>0</v>
          </cell>
          <cell r="AE33">
            <v>0</v>
          </cell>
          <cell r="AF33">
            <v>5617.4507108261068</v>
          </cell>
          <cell r="AG33"/>
          <cell r="AH33">
            <v>0</v>
          </cell>
          <cell r="AI33">
            <v>426.22999999999996</v>
          </cell>
          <cell r="AJ33">
            <v>0</v>
          </cell>
          <cell r="AK33">
            <v>0</v>
          </cell>
          <cell r="AL33">
            <v>426.22999999999996</v>
          </cell>
          <cell r="AM33">
            <v>0</v>
          </cell>
          <cell r="AN33"/>
          <cell r="AO33">
            <v>0</v>
          </cell>
          <cell r="AP33" t="str">
            <v>- // -</v>
          </cell>
          <cell r="AQ33">
            <v>0</v>
          </cell>
          <cell r="AR33"/>
          <cell r="AS33">
            <v>0</v>
          </cell>
          <cell r="AT33" t="str">
            <v>- // -</v>
          </cell>
          <cell r="AU33">
            <v>0</v>
          </cell>
          <cell r="AV33"/>
          <cell r="AW33">
            <v>0</v>
          </cell>
          <cell r="AX33" t="str">
            <v>- // -</v>
          </cell>
          <cell r="AY33">
            <v>0</v>
          </cell>
          <cell r="AZ33"/>
          <cell r="BA33">
            <v>0</v>
          </cell>
          <cell r="BB33" t="str">
            <v>- // -</v>
          </cell>
          <cell r="BC33">
            <v>0</v>
          </cell>
          <cell r="BD33"/>
          <cell r="BE33">
            <v>0</v>
          </cell>
          <cell r="BF33" t="str">
            <v>- // -</v>
          </cell>
          <cell r="BG33">
            <v>0</v>
          </cell>
          <cell r="BH33"/>
          <cell r="BI33">
            <v>0</v>
          </cell>
          <cell r="BJ33" t="str">
            <v>- // -</v>
          </cell>
          <cell r="BK33">
            <v>0</v>
          </cell>
          <cell r="BL33"/>
          <cell r="BM33">
            <v>0</v>
          </cell>
          <cell r="BN33" t="str">
            <v>- // -</v>
          </cell>
          <cell r="BO33">
            <v>0</v>
          </cell>
          <cell r="BP33"/>
          <cell r="BQ33">
            <v>0</v>
          </cell>
          <cell r="BR33" t="str">
            <v>- // -</v>
          </cell>
          <cell r="BS33">
            <v>0</v>
          </cell>
          <cell r="BT33"/>
          <cell r="BU33">
            <v>0</v>
          </cell>
          <cell r="BV33" t="str">
            <v>- // -</v>
          </cell>
          <cell r="BW33">
            <v>0</v>
          </cell>
          <cell r="BX33"/>
          <cell r="BY33">
            <v>0</v>
          </cell>
          <cell r="BZ33" t="str">
            <v>- // -</v>
          </cell>
          <cell r="CA33">
            <v>0</v>
          </cell>
          <cell r="CB33"/>
          <cell r="CC33">
            <v>0</v>
          </cell>
          <cell r="CD33" t="str">
            <v>- // -</v>
          </cell>
          <cell r="CE33">
            <v>0</v>
          </cell>
          <cell r="CF33"/>
          <cell r="CG33">
            <v>0</v>
          </cell>
          <cell r="CH33" t="str">
            <v>- // -</v>
          </cell>
          <cell r="CI33">
            <v>0</v>
          </cell>
          <cell r="CJ33">
            <v>0</v>
          </cell>
          <cell r="CK33">
            <v>0</v>
          </cell>
          <cell r="CL33" t="str">
            <v>- // -</v>
          </cell>
          <cell r="CM33">
            <v>0</v>
          </cell>
          <cell r="CN33">
            <v>0</v>
          </cell>
          <cell r="CO33">
            <v>0</v>
          </cell>
          <cell r="CP33" t="str">
            <v>- // -</v>
          </cell>
          <cell r="CQ33">
            <v>0</v>
          </cell>
        </row>
        <row r="34">
          <cell r="E34" t="str">
            <v>Техническое перевооружение защит ЗРУ-10 кВ на ПС 220 кВ Южная</v>
          </cell>
          <cell r="F34" t="str">
            <v>Замена с 2019 года электромеханических устройств РЗА на микропроцессорные защиты 1СШ-10кВ яч. 4,5,10а,24,25,28,30; 2СШ-10 кВ яч. 13,14,16,18,33,34,35; установка датчиков дуговой защиты -3шт.</v>
          </cell>
          <cell r="G34" t="str">
            <v>Реконструкция, модернизация и ТП</v>
          </cell>
          <cell r="H34" t="str">
            <v>Техническая необходимость</v>
          </cell>
          <cell r="I34">
            <v>43815</v>
          </cell>
          <cell r="J34" t="str">
            <v>Итого по проекту: ПИР СМР ПНР РЗА защит ЗРУ-10 кВ (14 яч.) в т.ч. 2022 год: 0</v>
          </cell>
          <cell r="K34"/>
          <cell r="L34"/>
          <cell r="M34" t="str">
            <v>Гашение кредиторской задолженности; Ввод объекта в эксплуатацию.</v>
          </cell>
          <cell r="N34">
            <v>43815</v>
          </cell>
          <cell r="O34">
            <v>44286</v>
          </cell>
          <cell r="P34"/>
          <cell r="Q34"/>
          <cell r="R34"/>
          <cell r="S34"/>
          <cell r="T34"/>
          <cell r="U34"/>
          <cell r="V34"/>
          <cell r="W34">
            <v>0</v>
          </cell>
          <cell r="X34">
            <v>4661.1885147397898</v>
          </cell>
          <cell r="Y34">
            <v>5148.3877379999994</v>
          </cell>
          <cell r="Z34">
            <v>3884.3237622831584</v>
          </cell>
          <cell r="AA34">
            <v>234.19</v>
          </cell>
          <cell r="AB34">
            <v>1391.9962434618787</v>
          </cell>
          <cell r="AC34">
            <v>2664.1368682047878</v>
          </cell>
          <cell r="AD34">
            <v>0</v>
          </cell>
          <cell r="AE34">
            <v>0</v>
          </cell>
          <cell r="AF34">
            <v>4290.3231116666666</v>
          </cell>
          <cell r="AG34"/>
          <cell r="AH34">
            <v>0</v>
          </cell>
          <cell r="AI34">
            <v>1866.7521399999998</v>
          </cell>
          <cell r="AJ34">
            <v>1655.2930159999994</v>
          </cell>
          <cell r="AK34">
            <v>1655.2930199999998</v>
          </cell>
          <cell r="AL34">
            <v>3522.0451599999997</v>
          </cell>
          <cell r="AM34">
            <v>0</v>
          </cell>
          <cell r="AN34"/>
          <cell r="AO34">
            <v>0</v>
          </cell>
          <cell r="AP34" t="str">
            <v>- // -</v>
          </cell>
          <cell r="AQ34">
            <v>0</v>
          </cell>
          <cell r="AR34"/>
          <cell r="AS34">
            <v>0</v>
          </cell>
          <cell r="AT34" t="str">
            <v>- // -</v>
          </cell>
          <cell r="AU34">
            <v>1626.3425779999998</v>
          </cell>
          <cell r="AV34">
            <v>1626.34256</v>
          </cell>
          <cell r="AW34">
            <v>-1.7999999727180693E-5</v>
          </cell>
          <cell r="AX34">
            <v>0.99999998893222131</v>
          </cell>
          <cell r="AY34">
            <v>0</v>
          </cell>
          <cell r="AZ34"/>
          <cell r="BA34">
            <v>0</v>
          </cell>
          <cell r="BB34" t="str">
            <v>- // -</v>
          </cell>
          <cell r="BC34">
            <v>0</v>
          </cell>
          <cell r="BD34"/>
          <cell r="BE34">
            <v>0</v>
          </cell>
          <cell r="BF34" t="str">
            <v>- // -</v>
          </cell>
          <cell r="BG34">
            <v>0</v>
          </cell>
          <cell r="BH34"/>
          <cell r="BI34">
            <v>0</v>
          </cell>
          <cell r="BJ34" t="str">
            <v>- // -</v>
          </cell>
          <cell r="BK34">
            <v>0</v>
          </cell>
          <cell r="BL34"/>
          <cell r="BM34">
            <v>0</v>
          </cell>
          <cell r="BN34" t="str">
            <v>- // -</v>
          </cell>
          <cell r="BO34">
            <v>0</v>
          </cell>
          <cell r="BP34"/>
          <cell r="BQ34">
            <v>0</v>
          </cell>
          <cell r="BR34" t="str">
            <v>- // -</v>
          </cell>
          <cell r="BS34">
            <v>0</v>
          </cell>
          <cell r="BT34"/>
          <cell r="BU34">
            <v>0</v>
          </cell>
          <cell r="BV34" t="str">
            <v>- // -</v>
          </cell>
          <cell r="BW34">
            <v>0</v>
          </cell>
          <cell r="BX34"/>
          <cell r="BY34">
            <v>0</v>
          </cell>
          <cell r="BZ34" t="str">
            <v>- // -</v>
          </cell>
          <cell r="CA34">
            <v>0</v>
          </cell>
          <cell r="CB34"/>
          <cell r="CC34">
            <v>0</v>
          </cell>
          <cell r="CD34" t="str">
            <v>- // -</v>
          </cell>
          <cell r="CE34">
            <v>0</v>
          </cell>
          <cell r="CF34"/>
          <cell r="CG34">
            <v>0</v>
          </cell>
          <cell r="CH34" t="str">
            <v>- // -</v>
          </cell>
          <cell r="CI34">
            <v>1626.3425779999998</v>
          </cell>
          <cell r="CJ34">
            <v>1626.34256</v>
          </cell>
          <cell r="CK34">
            <v>-1.7999999727180693E-5</v>
          </cell>
          <cell r="CL34">
            <v>0.99999998893222131</v>
          </cell>
          <cell r="CM34">
            <v>0</v>
          </cell>
          <cell r="CN34">
            <v>0</v>
          </cell>
          <cell r="CO34">
            <v>0</v>
          </cell>
          <cell r="CP34" t="str">
            <v>- // -</v>
          </cell>
          <cell r="CQ34">
            <v>0</v>
          </cell>
        </row>
        <row r="35">
          <cell r="E35" t="str">
            <v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v>
          </cell>
          <cell r="F35" t="str">
            <v>Необходимость обеспечения надлежащего качества э/э.
(Обращения ООО "ВПК-Ойл" в т.ч. № В-722 от 04.09.2018 г.)</v>
          </cell>
          <cell r="G35" t="str">
            <v>Реконструкция, модернизация и ТП</v>
          </cell>
          <cell r="H35" t="str">
            <v>Техническая необходимость</v>
          </cell>
          <cell r="I35">
            <v>43585</v>
          </cell>
          <cell r="J35" t="str">
            <v xml:space="preserve">Итого по проекту: ПИР, СМР, ПНР (РЗА, ЛРТ 16 МВА) в т.ч. 2022 год: </v>
          </cell>
          <cell r="K35"/>
          <cell r="L35"/>
          <cell r="M35" t="str">
            <v>Гашение кредиторской задолженности; Ввод объекта в эксплуатацию.</v>
          </cell>
          <cell r="N35">
            <v>43585</v>
          </cell>
          <cell r="O35">
            <v>44561</v>
          </cell>
          <cell r="P35"/>
          <cell r="Q35"/>
          <cell r="R35"/>
          <cell r="S35"/>
          <cell r="T35"/>
          <cell r="U35"/>
          <cell r="V35"/>
          <cell r="W35">
            <v>0</v>
          </cell>
          <cell r="X35">
            <v>37417.978362606154</v>
          </cell>
          <cell r="Y35">
            <v>37046.905199999994</v>
          </cell>
          <cell r="Z35">
            <v>31181.648635505131</v>
          </cell>
          <cell r="AA35">
            <v>1380</v>
          </cell>
          <cell r="AB35">
            <v>15674.999999999998</v>
          </cell>
          <cell r="AC35">
            <v>13817.420999999998</v>
          </cell>
          <cell r="AD35">
            <v>0</v>
          </cell>
          <cell r="AE35">
            <v>1088.05593</v>
          </cell>
          <cell r="AF35">
            <v>31960.476929999997</v>
          </cell>
          <cell r="AG35"/>
          <cell r="AH35">
            <v>0</v>
          </cell>
          <cell r="AI35">
            <v>18809.999999999996</v>
          </cell>
          <cell r="AJ35">
            <v>1656</v>
          </cell>
          <cell r="AK35">
            <v>1656</v>
          </cell>
          <cell r="AL35">
            <v>20465.999999999996</v>
          </cell>
          <cell r="AM35">
            <v>0</v>
          </cell>
          <cell r="AN35"/>
          <cell r="AO35">
            <v>0</v>
          </cell>
          <cell r="AP35" t="str">
            <v>- // -</v>
          </cell>
          <cell r="AQ35">
            <v>0</v>
          </cell>
          <cell r="AR35"/>
          <cell r="AS35">
            <v>0</v>
          </cell>
          <cell r="AT35" t="str">
            <v>- // -</v>
          </cell>
          <cell r="AU35">
            <v>16580.905199999997</v>
          </cell>
          <cell r="AV35">
            <v>16580.905200000001</v>
          </cell>
          <cell r="AW35">
            <v>0</v>
          </cell>
          <cell r="AX35">
            <v>1.0000000000000002</v>
          </cell>
          <cell r="AY35">
            <v>0</v>
          </cell>
          <cell r="AZ35"/>
          <cell r="BA35">
            <v>0</v>
          </cell>
          <cell r="BB35" t="str">
            <v>- // -</v>
          </cell>
          <cell r="BC35">
            <v>0</v>
          </cell>
          <cell r="BD35"/>
          <cell r="BE35">
            <v>0</v>
          </cell>
          <cell r="BF35" t="str">
            <v>- // -</v>
          </cell>
          <cell r="BG35">
            <v>0</v>
          </cell>
          <cell r="BH35"/>
          <cell r="BI35">
            <v>0</v>
          </cell>
          <cell r="BJ35" t="str">
            <v>- // -</v>
          </cell>
          <cell r="BK35">
            <v>0</v>
          </cell>
          <cell r="BL35"/>
          <cell r="BM35">
            <v>0</v>
          </cell>
          <cell r="BN35" t="str">
            <v>- // -</v>
          </cell>
          <cell r="BO35">
            <v>0</v>
          </cell>
          <cell r="BP35"/>
          <cell r="BQ35">
            <v>0</v>
          </cell>
          <cell r="BR35" t="str">
            <v>- // -</v>
          </cell>
          <cell r="BS35">
            <v>0</v>
          </cell>
          <cell r="BT35"/>
          <cell r="BU35">
            <v>0</v>
          </cell>
          <cell r="BV35" t="str">
            <v>- // -</v>
          </cell>
          <cell r="BW35">
            <v>0</v>
          </cell>
          <cell r="BX35"/>
          <cell r="BY35">
            <v>0</v>
          </cell>
          <cell r="BZ35" t="str">
            <v>- // -</v>
          </cell>
          <cell r="CA35">
            <v>0</v>
          </cell>
          <cell r="CB35"/>
          <cell r="CC35">
            <v>0</v>
          </cell>
          <cell r="CD35" t="str">
            <v>- // -</v>
          </cell>
          <cell r="CE35">
            <v>0</v>
          </cell>
          <cell r="CF35"/>
          <cell r="CG35">
            <v>0</v>
          </cell>
          <cell r="CH35" t="str">
            <v>- // -</v>
          </cell>
          <cell r="CI35">
            <v>16580.905199999997</v>
          </cell>
          <cell r="CJ35">
            <v>16580.905200000001</v>
          </cell>
          <cell r="CK35">
            <v>0</v>
          </cell>
          <cell r="CL35">
            <v>1.0000000000000002</v>
          </cell>
          <cell r="CM35">
            <v>0</v>
          </cell>
          <cell r="CN35">
            <v>0</v>
          </cell>
          <cell r="CO35">
            <v>0</v>
          </cell>
          <cell r="CP35" t="str">
            <v>- // -</v>
          </cell>
          <cell r="CQ35">
            <v>0</v>
          </cell>
        </row>
        <row r="36">
          <cell r="E36" t="str">
            <v>Техническое перевооружение системы телемеханики и регистратора аварийных событий на ПС 220 кВ Правобережная</v>
          </cell>
          <cell r="F36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6" t="str">
            <v>Реконструкция, модернизация и ТП</v>
          </cell>
          <cell r="H36" t="str">
            <v>Техническая необходимость</v>
          </cell>
          <cell r="I36">
            <v>43585</v>
          </cell>
          <cell r="J36" t="str">
            <v>Итого по проекту: ПИР СМР ПНР системы ТМ и РАС в т.ч. 2022 год: СМР ПНР системы ТМ и РАС</v>
          </cell>
          <cell r="K36"/>
          <cell r="L36"/>
          <cell r="M36" t="str">
            <v>Приобретение и поставка оборудования; Выполнение строительно-монтажных работ; Ввод объекта в эксплуатацию.</v>
          </cell>
          <cell r="N36">
            <v>43585</v>
          </cell>
          <cell r="O36">
            <v>44925</v>
          </cell>
          <cell r="P36"/>
          <cell r="Q36"/>
          <cell r="R36"/>
          <cell r="S36"/>
          <cell r="T36"/>
          <cell r="U36"/>
          <cell r="V36"/>
          <cell r="W36">
            <v>0</v>
          </cell>
          <cell r="X36">
            <v>18774.209601483137</v>
          </cell>
          <cell r="Y36">
            <v>34700.319594000001</v>
          </cell>
          <cell r="Z36">
            <v>15645.174667902615</v>
          </cell>
          <cell r="AA36">
            <v>563.06500000000005</v>
          </cell>
          <cell r="AB36">
            <v>16748.620334611045</v>
          </cell>
          <cell r="AC36">
            <v>8275.7310067621238</v>
          </cell>
          <cell r="AD36">
            <v>0</v>
          </cell>
          <cell r="AE36">
            <v>6421.275804006611</v>
          </cell>
          <cell r="AF36">
            <v>32008.692145379777</v>
          </cell>
          <cell r="AG36"/>
          <cell r="AH36">
            <v>270.27120000000002</v>
          </cell>
          <cell r="AI36">
            <v>12045.406800000001</v>
          </cell>
          <cell r="AJ36">
            <v>12388.159475999997</v>
          </cell>
          <cell r="AK36">
            <v>12388.15948</v>
          </cell>
          <cell r="AL36">
            <v>24703.837480000002</v>
          </cell>
          <cell r="AM36">
            <v>0</v>
          </cell>
          <cell r="AN36"/>
          <cell r="AO36">
            <v>0</v>
          </cell>
          <cell r="AP36" t="str">
            <v>- // -</v>
          </cell>
          <cell r="AQ36">
            <v>0</v>
          </cell>
          <cell r="AR36"/>
          <cell r="AS36">
            <v>0</v>
          </cell>
          <cell r="AT36" t="str">
            <v>- // -</v>
          </cell>
          <cell r="AU36">
            <v>0</v>
          </cell>
          <cell r="AV36"/>
          <cell r="AW36">
            <v>0</v>
          </cell>
          <cell r="AX36" t="str">
            <v>- // -</v>
          </cell>
          <cell r="AY36">
            <v>0</v>
          </cell>
          <cell r="AZ36"/>
          <cell r="BA36">
            <v>0</v>
          </cell>
          <cell r="BB36" t="str">
            <v>- // -</v>
          </cell>
          <cell r="BC36">
            <v>0</v>
          </cell>
          <cell r="BD36"/>
          <cell r="BE36">
            <v>0</v>
          </cell>
          <cell r="BF36" t="str">
            <v>- // -</v>
          </cell>
          <cell r="BG36">
            <v>6005.6266051427965</v>
          </cell>
          <cell r="BH36"/>
          <cell r="BI36">
            <v>-6005.6266051427965</v>
          </cell>
          <cell r="BJ36">
            <v>0</v>
          </cell>
          <cell r="BK36">
            <v>0</v>
          </cell>
          <cell r="BL36"/>
          <cell r="BM36">
            <v>0</v>
          </cell>
          <cell r="BN36" t="str">
            <v>- // -</v>
          </cell>
          <cell r="BO36">
            <v>0</v>
          </cell>
          <cell r="BP36"/>
          <cell r="BQ36">
            <v>0</v>
          </cell>
          <cell r="BR36" t="str">
            <v>- // -</v>
          </cell>
          <cell r="BS36">
            <v>0</v>
          </cell>
          <cell r="BT36"/>
          <cell r="BU36">
            <v>0</v>
          </cell>
          <cell r="BV36" t="str">
            <v>- // -</v>
          </cell>
          <cell r="BW36">
            <v>0</v>
          </cell>
          <cell r="BX36"/>
          <cell r="BY36">
            <v>0</v>
          </cell>
          <cell r="BZ36" t="str">
            <v>- // -</v>
          </cell>
          <cell r="CA36">
            <v>0</v>
          </cell>
          <cell r="CB36"/>
          <cell r="CC36">
            <v>0</v>
          </cell>
          <cell r="CD36" t="str">
            <v>- // -</v>
          </cell>
          <cell r="CE36">
            <v>0</v>
          </cell>
          <cell r="CF36"/>
          <cell r="CG36">
            <v>0</v>
          </cell>
          <cell r="CH36" t="str">
            <v>- // -</v>
          </cell>
          <cell r="CI36">
            <v>0</v>
          </cell>
          <cell r="CJ36">
            <v>0</v>
          </cell>
          <cell r="CK36">
            <v>0</v>
          </cell>
          <cell r="CL36" t="str">
            <v>- // -</v>
          </cell>
          <cell r="CM36">
            <v>6005.6266051427965</v>
          </cell>
          <cell r="CN36">
            <v>0</v>
          </cell>
          <cell r="CO36">
            <v>-6005.6266051427965</v>
          </cell>
          <cell r="CP36">
            <v>0</v>
          </cell>
          <cell r="CQ36">
            <v>0</v>
          </cell>
        </row>
        <row r="37">
          <cell r="E37" t="str">
            <v>Техническое перевооружение системы телемеханики и регистратора аварийных событий на ПС 220 кВ Татарская</v>
          </cell>
          <cell r="F37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7" t="str">
            <v>Реконструкция, модернизация и ТП</v>
          </cell>
          <cell r="H37" t="str">
            <v>Техническая необходимость</v>
          </cell>
          <cell r="I37">
            <v>43585</v>
          </cell>
          <cell r="J37" t="str">
            <v>Итого по проекту: ПИР СМР ПНР системы ТМ и РАС, диспетчерский щит в т.ч. 2022 год: Частичный СМР ПНР системы ТМ и РАС</v>
          </cell>
          <cell r="K37"/>
          <cell r="L37"/>
          <cell r="M37" t="str">
            <v>Приобретение и поставка оборудования; Выполнение строительно-монтажных работ; Ввод объекта в эксплуатацию.</v>
          </cell>
          <cell r="N37">
            <v>43585</v>
          </cell>
          <cell r="O37">
            <v>45290</v>
          </cell>
          <cell r="P37"/>
          <cell r="Q37"/>
          <cell r="R37"/>
          <cell r="S37"/>
          <cell r="T37"/>
          <cell r="U37"/>
          <cell r="V37"/>
          <cell r="W37">
            <v>0</v>
          </cell>
          <cell r="X37">
            <v>19546.864143330367</v>
          </cell>
          <cell r="Y37">
            <v>43054.516684742164</v>
          </cell>
          <cell r="Z37">
            <v>16289.053452775306</v>
          </cell>
          <cell r="AA37">
            <v>587</v>
          </cell>
          <cell r="AB37">
            <v>17977.8</v>
          </cell>
          <cell r="AC37">
            <v>19462.945024892295</v>
          </cell>
          <cell r="AD37">
            <v>0</v>
          </cell>
          <cell r="AE37">
            <v>392.53547999999864</v>
          </cell>
          <cell r="AF37">
            <v>38420.280504892296</v>
          </cell>
          <cell r="AG37"/>
          <cell r="AH37">
            <v>281.86559999999997</v>
          </cell>
          <cell r="AI37">
            <v>16382.744249165755</v>
          </cell>
          <cell r="AJ37">
            <v>4293.6000000000004</v>
          </cell>
          <cell r="AK37">
            <v>4293.6000000000004</v>
          </cell>
          <cell r="AL37">
            <v>20958.209849165753</v>
          </cell>
          <cell r="AM37">
            <v>0</v>
          </cell>
          <cell r="AN37"/>
          <cell r="AO37">
            <v>0</v>
          </cell>
          <cell r="AP37" t="str">
            <v>- // -</v>
          </cell>
          <cell r="AQ37">
            <v>0</v>
          </cell>
          <cell r="AR37"/>
          <cell r="AS37">
            <v>0</v>
          </cell>
          <cell r="AT37" t="str">
            <v>- // -</v>
          </cell>
          <cell r="AU37">
            <v>0</v>
          </cell>
          <cell r="AV37"/>
          <cell r="AW37">
            <v>0</v>
          </cell>
          <cell r="AX37" t="str">
            <v>- // -</v>
          </cell>
          <cell r="AY37">
            <v>0</v>
          </cell>
          <cell r="AZ37"/>
          <cell r="BA37">
            <v>0</v>
          </cell>
          <cell r="BB37" t="str">
            <v>- // -</v>
          </cell>
          <cell r="BC37">
            <v>0</v>
          </cell>
          <cell r="BD37"/>
          <cell r="BE37">
            <v>0</v>
          </cell>
          <cell r="BF37" t="str">
            <v>- // -</v>
          </cell>
          <cell r="BG37">
            <v>0</v>
          </cell>
          <cell r="BH37"/>
          <cell r="BI37">
            <v>0</v>
          </cell>
          <cell r="BJ37" t="str">
            <v>- // -</v>
          </cell>
          <cell r="BK37">
            <v>0</v>
          </cell>
          <cell r="BL37"/>
          <cell r="BM37">
            <v>0</v>
          </cell>
          <cell r="BN37" t="str">
            <v>- // -</v>
          </cell>
          <cell r="BO37">
            <v>0</v>
          </cell>
          <cell r="BP37"/>
          <cell r="BQ37">
            <v>0</v>
          </cell>
          <cell r="BR37" t="str">
            <v>- // -</v>
          </cell>
          <cell r="BS37">
            <v>0</v>
          </cell>
          <cell r="BT37"/>
          <cell r="BU37">
            <v>0</v>
          </cell>
          <cell r="BV37" t="str">
            <v>- // -</v>
          </cell>
          <cell r="BW37">
            <v>0</v>
          </cell>
          <cell r="BX37"/>
          <cell r="BY37">
            <v>0</v>
          </cell>
          <cell r="BZ37" t="str">
            <v>- // -</v>
          </cell>
          <cell r="CA37">
            <v>0</v>
          </cell>
          <cell r="CB37"/>
          <cell r="CC37">
            <v>0</v>
          </cell>
          <cell r="CD37" t="str">
            <v>- // -</v>
          </cell>
          <cell r="CE37">
            <v>0</v>
          </cell>
          <cell r="CF37"/>
          <cell r="CG37">
            <v>0</v>
          </cell>
          <cell r="CH37" t="str">
            <v>- // -</v>
          </cell>
          <cell r="CI37">
            <v>0</v>
          </cell>
          <cell r="CJ37">
            <v>0</v>
          </cell>
          <cell r="CK37">
            <v>0</v>
          </cell>
          <cell r="CL37" t="str">
            <v>- // -</v>
          </cell>
          <cell r="CM37">
            <v>0</v>
          </cell>
          <cell r="CN37">
            <v>0</v>
          </cell>
          <cell r="CO37">
            <v>0</v>
          </cell>
          <cell r="CP37" t="str">
            <v>- // -</v>
          </cell>
          <cell r="CQ37">
            <v>0</v>
          </cell>
        </row>
        <row r="38">
          <cell r="E38" t="str">
            <v>Установка на ПС 220 кВ Урожай АОПО ВЛ 220 кВ Красноозерское - Урожай, ВЛ 220 кВ Зубково - Урожай, ВЛ 220 кВ Урожай - Мынкуль, ВЛ 220 кВ Урожай - Районная</v>
          </cell>
          <cell r="F38" t="str">
            <v>1.  возможности вывода в ремонт 1 ЛЭП 220 кВ транзита Барнаульская - Урожай - Иртышская в условиях паводкового периода
2. контроля перетоков активной мощности в контролируемых сечениях Казахстан - Сибирь 1 и Казахстан - Сибирь 2</v>
          </cell>
          <cell r="G38" t="str">
            <v>Реконструкция, модернизация и ТП</v>
          </cell>
          <cell r="H38" t="str">
            <v>Техническая необходимость</v>
          </cell>
          <cell r="I38">
            <v>43585</v>
          </cell>
          <cell r="J38" t="str">
            <v>Итого по проекту: ПИР СМР ПНР шкаф АОПО - 1 шт. в т.ч. 2022 год: ПИР АОПО - 1 шт.</v>
          </cell>
          <cell r="K38"/>
          <cell r="L38"/>
          <cell r="M38" t="str">
            <v>Разработка ПСД.</v>
          </cell>
          <cell r="N38">
            <v>43585</v>
          </cell>
          <cell r="O38">
            <v>44926</v>
          </cell>
          <cell r="P38"/>
          <cell r="Q38"/>
          <cell r="R38"/>
          <cell r="S38"/>
          <cell r="T38"/>
          <cell r="U38"/>
          <cell r="V38"/>
          <cell r="W38">
            <v>0</v>
          </cell>
          <cell r="X38">
            <v>7451.2240359686439</v>
          </cell>
          <cell r="Y38">
            <v>9627.7551500000009</v>
          </cell>
          <cell r="Z38">
            <v>6209.3533633072038</v>
          </cell>
          <cell r="AA38">
            <v>1140</v>
          </cell>
          <cell r="AB38">
            <v>0</v>
          </cell>
          <cell r="AC38">
            <v>4849.2792916666667</v>
          </cell>
          <cell r="AD38">
            <v>0</v>
          </cell>
          <cell r="AE38">
            <v>2033.85</v>
          </cell>
          <cell r="AF38">
            <v>8023.1292916666662</v>
          </cell>
          <cell r="AG38"/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/>
          <cell r="AO38">
            <v>0</v>
          </cell>
          <cell r="AP38" t="str">
            <v>- // -</v>
          </cell>
          <cell r="AQ38">
            <v>0</v>
          </cell>
          <cell r="AR38"/>
          <cell r="AS38">
            <v>0</v>
          </cell>
          <cell r="AT38" t="str">
            <v>- // -</v>
          </cell>
          <cell r="AU38">
            <v>0</v>
          </cell>
          <cell r="AV38"/>
          <cell r="AW38">
            <v>0</v>
          </cell>
          <cell r="AX38" t="str">
            <v>- // -</v>
          </cell>
          <cell r="AY38">
            <v>0</v>
          </cell>
          <cell r="AZ38"/>
          <cell r="BA38">
            <v>0</v>
          </cell>
          <cell r="BB38" t="str">
            <v>- // -</v>
          </cell>
          <cell r="BC38">
            <v>0</v>
          </cell>
          <cell r="BD38"/>
          <cell r="BE38">
            <v>0</v>
          </cell>
          <cell r="BF38" t="str">
            <v>- // -</v>
          </cell>
          <cell r="BG38">
            <v>0</v>
          </cell>
          <cell r="BH38"/>
          <cell r="BI38">
            <v>0</v>
          </cell>
          <cell r="BJ38" t="str">
            <v>- // -</v>
          </cell>
          <cell r="BK38">
            <v>0</v>
          </cell>
          <cell r="BL38"/>
          <cell r="BM38">
            <v>0</v>
          </cell>
          <cell r="BN38" t="str">
            <v>- // -</v>
          </cell>
          <cell r="BO38">
            <v>0</v>
          </cell>
          <cell r="BP38"/>
          <cell r="BQ38">
            <v>0</v>
          </cell>
          <cell r="BR38" t="str">
            <v>- // -</v>
          </cell>
          <cell r="BS38">
            <v>0</v>
          </cell>
          <cell r="BT38"/>
          <cell r="BU38">
            <v>0</v>
          </cell>
          <cell r="BV38" t="str">
            <v>- // -</v>
          </cell>
          <cell r="BW38">
            <v>0</v>
          </cell>
          <cell r="BX38"/>
          <cell r="BY38">
            <v>0</v>
          </cell>
          <cell r="BZ38" t="str">
            <v>- // -</v>
          </cell>
          <cell r="CA38">
            <v>0</v>
          </cell>
          <cell r="CB38"/>
          <cell r="CC38">
            <v>0</v>
          </cell>
          <cell r="CD38" t="str">
            <v>- // -</v>
          </cell>
          <cell r="CE38">
            <v>0</v>
          </cell>
          <cell r="CF38"/>
          <cell r="CG38">
            <v>0</v>
          </cell>
          <cell r="CH38" t="str">
            <v>- // -</v>
          </cell>
          <cell r="CI38">
            <v>0</v>
          </cell>
          <cell r="CJ38">
            <v>0</v>
          </cell>
          <cell r="CK38">
            <v>0</v>
          </cell>
          <cell r="CL38" t="str">
            <v>- // -</v>
          </cell>
          <cell r="CM38">
            <v>0</v>
          </cell>
          <cell r="CN38">
            <v>0</v>
          </cell>
          <cell r="CO38">
            <v>0</v>
          </cell>
          <cell r="CP38" t="str">
            <v>- // -</v>
          </cell>
          <cell r="CQ38">
            <v>0</v>
          </cell>
        </row>
        <row r="39">
          <cell r="E39" t="str">
            <v>Техническое перевооружение системы телемеханики и регистратора аварийных событий на ПС 220 кВ Южная</v>
          </cell>
          <cell r="F39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39" t="str">
            <v>Реконструкция, модернизация и ТП</v>
          </cell>
          <cell r="H39" t="str">
            <v>Техническая необходимость</v>
          </cell>
          <cell r="I39">
            <v>43585</v>
          </cell>
          <cell r="J39" t="str">
            <v>Итого по проекту: ПИР СМР ПНР системы ТМ и РАС в т.ч. 2022 год: СМР ПНР системы ТМ и РАС</v>
          </cell>
          <cell r="K39"/>
          <cell r="L39"/>
          <cell r="M39" t="str">
            <v>Приобретение и поставка оборудования; Выполнение строительно-монтажных работ; Ввод объекта в эксплуатацию.</v>
          </cell>
          <cell r="N39">
            <v>43585</v>
          </cell>
          <cell r="O39">
            <v>44864</v>
          </cell>
          <cell r="P39"/>
          <cell r="Q39"/>
          <cell r="R39"/>
          <cell r="S39"/>
          <cell r="T39"/>
          <cell r="U39"/>
          <cell r="V39"/>
          <cell r="W39">
            <v>0</v>
          </cell>
          <cell r="X39">
            <v>18774.209601483137</v>
          </cell>
          <cell r="Y39">
            <v>30498.416419999994</v>
          </cell>
          <cell r="Z39">
            <v>15645.174667902615</v>
          </cell>
          <cell r="AA39">
            <v>563.06500000000005</v>
          </cell>
          <cell r="AB39">
            <v>16552.574476453734</v>
          </cell>
          <cell r="AC39">
            <v>5314.8525072106286</v>
          </cell>
          <cell r="AD39">
            <v>0</v>
          </cell>
          <cell r="AE39">
            <v>5892.8379738049189</v>
          </cell>
          <cell r="AF39">
            <v>28323.329957469279</v>
          </cell>
          <cell r="AG39"/>
          <cell r="AH39">
            <v>270.27120000000002</v>
          </cell>
          <cell r="AI39">
            <v>10845.406800000001</v>
          </cell>
          <cell r="AJ39">
            <v>9977.128020000011</v>
          </cell>
          <cell r="AK39">
            <v>9977.1280200000001</v>
          </cell>
          <cell r="AL39">
            <v>21092.80602</v>
          </cell>
          <cell r="AM39">
            <v>0</v>
          </cell>
          <cell r="AN39"/>
          <cell r="AO39">
            <v>0</v>
          </cell>
          <cell r="AP39" t="str">
            <v>- // -</v>
          </cell>
          <cell r="AQ39">
            <v>0</v>
          </cell>
          <cell r="AR39"/>
          <cell r="AS39">
            <v>0</v>
          </cell>
          <cell r="AT39" t="str">
            <v>- // -</v>
          </cell>
          <cell r="AU39">
            <v>0</v>
          </cell>
          <cell r="AV39"/>
          <cell r="AW39">
            <v>0</v>
          </cell>
          <cell r="AX39" t="str">
            <v>- // -</v>
          </cell>
          <cell r="AY39">
            <v>0</v>
          </cell>
          <cell r="AZ39"/>
          <cell r="BA39">
            <v>0</v>
          </cell>
          <cell r="BB39" t="str">
            <v>- // -</v>
          </cell>
          <cell r="BC39">
            <v>0</v>
          </cell>
          <cell r="BD39"/>
          <cell r="BE39">
            <v>0</v>
          </cell>
          <cell r="BF39" t="str">
            <v>- // -</v>
          </cell>
          <cell r="BG39">
            <v>5942.9696213759416</v>
          </cell>
          <cell r="BH39"/>
          <cell r="BI39">
            <v>-5942.9696213759416</v>
          </cell>
          <cell r="BJ39">
            <v>0</v>
          </cell>
          <cell r="BK39">
            <v>0</v>
          </cell>
          <cell r="BL39"/>
          <cell r="BM39">
            <v>0</v>
          </cell>
          <cell r="BN39" t="str">
            <v>- // -</v>
          </cell>
          <cell r="BO39">
            <v>0</v>
          </cell>
          <cell r="BP39"/>
          <cell r="BQ39">
            <v>0</v>
          </cell>
          <cell r="BR39" t="str">
            <v>- // -</v>
          </cell>
          <cell r="BS39">
            <v>0</v>
          </cell>
          <cell r="BT39"/>
          <cell r="BU39">
            <v>0</v>
          </cell>
          <cell r="BV39" t="str">
            <v>- // -</v>
          </cell>
          <cell r="BW39">
            <v>0</v>
          </cell>
          <cell r="BX39"/>
          <cell r="BY39">
            <v>0</v>
          </cell>
          <cell r="BZ39" t="str">
            <v>- // -</v>
          </cell>
          <cell r="CA39">
            <v>0</v>
          </cell>
          <cell r="CB39"/>
          <cell r="CC39">
            <v>0</v>
          </cell>
          <cell r="CD39" t="str">
            <v>- // -</v>
          </cell>
          <cell r="CE39">
            <v>0</v>
          </cell>
          <cell r="CF39"/>
          <cell r="CG39">
            <v>0</v>
          </cell>
          <cell r="CH39" t="str">
            <v>- // -</v>
          </cell>
          <cell r="CI39">
            <v>0</v>
          </cell>
          <cell r="CJ39">
            <v>0</v>
          </cell>
          <cell r="CK39">
            <v>0</v>
          </cell>
          <cell r="CL39" t="str">
            <v>- // -</v>
          </cell>
          <cell r="CM39">
            <v>5942.9696213759416</v>
          </cell>
          <cell r="CN39">
            <v>0</v>
          </cell>
          <cell r="CO39">
            <v>-5942.9696213759416</v>
          </cell>
          <cell r="CP39">
            <v>0</v>
          </cell>
          <cell r="CQ39">
            <v>0</v>
          </cell>
        </row>
        <row r="40">
          <cell r="E40" t="str">
            <v>Движение ОС по соглашениям о возмещении затрат</v>
          </cell>
          <cell r="F40" t="str">
            <v>-</v>
          </cell>
          <cell r="G40" t="str">
            <v>Реконструкция, модернизация и ТП</v>
          </cell>
          <cell r="H40" t="str">
            <v>Техническая необходимость</v>
          </cell>
          <cell r="I40">
            <v>42536</v>
          </cell>
          <cell r="J40" t="str">
            <v xml:space="preserve">Итого по проекту: Переустройство ВЛ: ВЛ 220 кВ №201/202; ВЛ 220 кВ №251/252; ВЛ 220 кВ №254, 255; ВЛ 220 кВ №201/202; ВЛ 220 кВ №251/252; ВЛ 220 кВ №254, 25; ВЛ 220 кВ (256-257) НГЭС-ПС Тулинская - ПС Дружная; ВЛ 220 кВ № 251/252 Заря-Восточная (ПК 198+03); ВЛ 220 кВ Новосибирская ГЭС - Научная (255); Отпайка от оп. 154 ВЛ 220 кВ №249/250 Заря – Южная на ПС Электродная; ВЛ 220кВ №249/250, Заря – Южная; ВЛ 220 кВ №254, 255
РЗА и ВЧ канала: шкаф РЗА - 2 шт., оборудование ВЧ связи - 1 комплект
 в т.ч. 2022 год: </v>
          </cell>
          <cell r="K40"/>
          <cell r="L40"/>
          <cell r="M40" t="str">
            <v>Гашение кредиторской задолженности; Ввод объекта в эксплуатацию.</v>
          </cell>
          <cell r="N40">
            <v>42491</v>
          </cell>
          <cell r="O40">
            <v>45290</v>
          </cell>
          <cell r="P40"/>
          <cell r="Q40"/>
          <cell r="R40"/>
          <cell r="S40"/>
          <cell r="T40"/>
          <cell r="U40"/>
          <cell r="V40"/>
          <cell r="W40">
            <v>0</v>
          </cell>
          <cell r="X40">
            <v>115517.71100787514</v>
          </cell>
          <cell r="Y40">
            <v>134758.51489639297</v>
          </cell>
          <cell r="Z40">
            <v>96264.759173229279</v>
          </cell>
          <cell r="AA40">
            <v>0</v>
          </cell>
          <cell r="AB40">
            <v>0</v>
          </cell>
          <cell r="AC40">
            <v>102956.55066832746</v>
          </cell>
          <cell r="AD40">
            <v>0</v>
          </cell>
          <cell r="AE40">
            <v>0</v>
          </cell>
          <cell r="AF40">
            <v>102956.55066832746</v>
          </cell>
          <cell r="AG40"/>
          <cell r="AH40">
            <v>64087.811938400017</v>
          </cell>
          <cell r="AI40">
            <v>27094.877335999994</v>
          </cell>
          <cell r="AJ40">
            <v>25843.900799999999</v>
          </cell>
          <cell r="AK40">
            <v>14768.12664</v>
          </cell>
          <cell r="AL40">
            <v>105950.81591440001</v>
          </cell>
          <cell r="AM40">
            <v>3361.6763999999998</v>
          </cell>
          <cell r="AN40">
            <v>3361.6763999999998</v>
          </cell>
          <cell r="AO40">
            <v>0</v>
          </cell>
          <cell r="AP40">
            <v>1</v>
          </cell>
          <cell r="AQ40">
            <v>0</v>
          </cell>
          <cell r="AR40"/>
          <cell r="AS40">
            <v>0</v>
          </cell>
          <cell r="AT40" t="str">
            <v>- // -</v>
          </cell>
          <cell r="AU40">
            <v>0</v>
          </cell>
          <cell r="AV40"/>
          <cell r="AW40">
            <v>0</v>
          </cell>
          <cell r="AX40" t="str">
            <v>- // -</v>
          </cell>
          <cell r="AY40">
            <v>0</v>
          </cell>
          <cell r="AZ40"/>
          <cell r="BA40">
            <v>0</v>
          </cell>
          <cell r="BB40" t="str">
            <v>- // -</v>
          </cell>
          <cell r="BC40">
            <v>0</v>
          </cell>
          <cell r="BD40"/>
          <cell r="BE40">
            <v>0</v>
          </cell>
          <cell r="BF40" t="str">
            <v>- // -</v>
          </cell>
          <cell r="BG40">
            <v>0</v>
          </cell>
          <cell r="BH40"/>
          <cell r="BI40">
            <v>0</v>
          </cell>
          <cell r="BJ40" t="str">
            <v>- // -</v>
          </cell>
          <cell r="BK40">
            <v>0</v>
          </cell>
          <cell r="BL40"/>
          <cell r="BM40">
            <v>0</v>
          </cell>
          <cell r="BN40" t="str">
            <v>- // -</v>
          </cell>
          <cell r="BO40">
            <v>0</v>
          </cell>
          <cell r="BP40"/>
          <cell r="BQ40">
            <v>0</v>
          </cell>
          <cell r="BR40" t="str">
            <v>- // -</v>
          </cell>
          <cell r="BS40">
            <v>0</v>
          </cell>
          <cell r="BT40"/>
          <cell r="BU40">
            <v>0</v>
          </cell>
          <cell r="BV40" t="str">
            <v>- // -</v>
          </cell>
          <cell r="BW40">
            <v>0</v>
          </cell>
          <cell r="BX40"/>
          <cell r="BY40">
            <v>0</v>
          </cell>
          <cell r="BZ40" t="str">
            <v>- // -</v>
          </cell>
          <cell r="CA40">
            <v>0</v>
          </cell>
          <cell r="CB40"/>
          <cell r="CC40">
            <v>0</v>
          </cell>
          <cell r="CD40" t="str">
            <v>- // -</v>
          </cell>
          <cell r="CE40">
            <v>0</v>
          </cell>
          <cell r="CF40"/>
          <cell r="CG40">
            <v>0</v>
          </cell>
          <cell r="CH40" t="str">
            <v>- // -</v>
          </cell>
          <cell r="CI40">
            <v>3361.6763999999998</v>
          </cell>
          <cell r="CJ40">
            <v>3361.6763999999998</v>
          </cell>
          <cell r="CK40">
            <v>0</v>
          </cell>
          <cell r="CL40">
            <v>1</v>
          </cell>
          <cell r="CM40">
            <v>0</v>
          </cell>
          <cell r="CN40">
            <v>0</v>
          </cell>
          <cell r="CO40">
            <v>0</v>
          </cell>
          <cell r="CP40" t="str">
            <v>- // -</v>
          </cell>
          <cell r="CQ40">
            <v>0</v>
          </cell>
        </row>
        <row r="41">
          <cell r="E41" t="str">
            <v>Замена воздушного выключателя ВВБ 220 кВ (ОВ-220) на ПС 220 кВ Урожай АО "РЭС" филиал "Карасукские электрические сети"</v>
          </cell>
          <cell r="F41" t="str">
            <v xml:space="preserve">  Замена 2021 года 1 шт. выключателей 220 кВ (ОВ-220), со сверхнормативным сроком службы более 25 лет</v>
          </cell>
          <cell r="G41" t="str">
            <v>Реконструкция, модернизация и ТП</v>
          </cell>
          <cell r="H41" t="str">
            <v>Техническая необходимость</v>
          </cell>
          <cell r="I41">
            <v>42724</v>
          </cell>
          <cell r="J41" t="str">
            <v xml:space="preserve">Итого по проекту: ПИР, 2 ПК.220 кв - 1шт.СМР ПНР  яч. выкл. 220 кВ - 1 шт. в т.ч. 2022 год: </v>
          </cell>
          <cell r="K41"/>
          <cell r="L41"/>
          <cell r="M41" t="str">
            <v>Гашение кредиторской задолженности.</v>
          </cell>
          <cell r="N41">
            <v>42724</v>
          </cell>
          <cell r="O41">
            <v>44469</v>
          </cell>
          <cell r="P41"/>
          <cell r="Q41"/>
          <cell r="R41"/>
          <cell r="S41"/>
          <cell r="T41"/>
          <cell r="U41"/>
          <cell r="V41"/>
          <cell r="W41">
            <v>0</v>
          </cell>
          <cell r="X41">
            <v>46033.59622097855</v>
          </cell>
          <cell r="Y41">
            <v>44006.776942000011</v>
          </cell>
          <cell r="Z41">
            <v>38361.330184148799</v>
          </cell>
          <cell r="AA41">
            <v>1882.44021</v>
          </cell>
          <cell r="AB41">
            <v>28299.238525843568</v>
          </cell>
          <cell r="AC41">
            <v>6171.7196159177984</v>
          </cell>
          <cell r="AD41">
            <v>224.24807281182973</v>
          </cell>
          <cell r="AE41">
            <v>2159.9846154268062</v>
          </cell>
          <cell r="AF41">
            <v>38737.631040000007</v>
          </cell>
          <cell r="AG41"/>
          <cell r="AH41">
            <v>45721.681380000009</v>
          </cell>
          <cell r="AI41">
            <v>0</v>
          </cell>
          <cell r="AJ41">
            <v>1507.0588835217497</v>
          </cell>
          <cell r="AK41">
            <v>0</v>
          </cell>
          <cell r="AL41">
            <v>45721.681380000009</v>
          </cell>
          <cell r="AM41">
            <v>-1714.9044379999993</v>
          </cell>
          <cell r="AN41">
            <v>-1714.90444</v>
          </cell>
          <cell r="AO41">
            <v>-2.0000006770715117E-6</v>
          </cell>
          <cell r="AP41">
            <v>0.99999999883375379</v>
          </cell>
          <cell r="AQ41">
            <v>0</v>
          </cell>
          <cell r="AR41"/>
          <cell r="AS41">
            <v>0</v>
          </cell>
          <cell r="AT41" t="str">
            <v>- // -</v>
          </cell>
          <cell r="AU41">
            <v>0</v>
          </cell>
          <cell r="AV41"/>
          <cell r="AW41">
            <v>0</v>
          </cell>
          <cell r="AX41" t="str">
            <v>- // -</v>
          </cell>
          <cell r="AY41">
            <v>0</v>
          </cell>
          <cell r="AZ41"/>
          <cell r="BA41">
            <v>0</v>
          </cell>
          <cell r="BB41" t="str">
            <v>- // -</v>
          </cell>
          <cell r="BC41">
            <v>0</v>
          </cell>
          <cell r="BD41"/>
          <cell r="BE41">
            <v>0</v>
          </cell>
          <cell r="BF41" t="str">
            <v>- // -</v>
          </cell>
          <cell r="BG41">
            <v>0</v>
          </cell>
          <cell r="BH41"/>
          <cell r="BI41">
            <v>0</v>
          </cell>
          <cell r="BJ41" t="str">
            <v>- // -</v>
          </cell>
          <cell r="BK41">
            <v>0</v>
          </cell>
          <cell r="BL41"/>
          <cell r="BM41">
            <v>0</v>
          </cell>
          <cell r="BN41" t="str">
            <v>- // -</v>
          </cell>
          <cell r="BO41">
            <v>0</v>
          </cell>
          <cell r="BP41"/>
          <cell r="BQ41">
            <v>0</v>
          </cell>
          <cell r="BR41" t="str">
            <v>- // -</v>
          </cell>
          <cell r="BS41">
            <v>0</v>
          </cell>
          <cell r="BT41"/>
          <cell r="BU41">
            <v>0</v>
          </cell>
          <cell r="BV41" t="str">
            <v>- // -</v>
          </cell>
          <cell r="BW41">
            <v>0</v>
          </cell>
          <cell r="BX41"/>
          <cell r="BY41">
            <v>0</v>
          </cell>
          <cell r="BZ41" t="str">
            <v>- // -</v>
          </cell>
          <cell r="CA41">
            <v>0</v>
          </cell>
          <cell r="CB41"/>
          <cell r="CC41">
            <v>0</v>
          </cell>
          <cell r="CD41" t="str">
            <v>- // -</v>
          </cell>
          <cell r="CE41">
            <v>0</v>
          </cell>
          <cell r="CF41"/>
          <cell r="CG41">
            <v>0</v>
          </cell>
          <cell r="CH41" t="str">
            <v>- // -</v>
          </cell>
          <cell r="CI41">
            <v>-1714.9044379999993</v>
          </cell>
          <cell r="CJ41">
            <v>-1714.90444</v>
          </cell>
          <cell r="CK41">
            <v>-2.0000006770715117E-6</v>
          </cell>
          <cell r="CL41">
            <v>0.99999999883375379</v>
          </cell>
          <cell r="CM41">
            <v>0</v>
          </cell>
          <cell r="CN41">
            <v>0</v>
          </cell>
          <cell r="CO41">
            <v>0</v>
          </cell>
          <cell r="CP41" t="str">
            <v>- // -</v>
          </cell>
          <cell r="CQ41">
            <v>0</v>
          </cell>
        </row>
        <row r="42">
          <cell r="E42" t="str">
            <v>Реконструкция ПС 220 кВ Восточная в части замены устройств РЗА присоединений ОВ-110-220</v>
          </cell>
          <cell r="F42" t="str">
            <v xml:space="preserve">Приведение к 2025 году РЗ ОВ-110, ОВ-220 к требованиям НТД (п. 146 Правил технологического функционирования электроэнергетических систем) </v>
          </cell>
          <cell r="G42" t="str">
            <v>Реконструкция, модернизация и ТП</v>
          </cell>
          <cell r="H42" t="str">
            <v>Техническая необходимость</v>
          </cell>
          <cell r="I42" t="str">
            <v/>
          </cell>
          <cell r="J42" t="str">
            <v>Итого по проекту: ПИР, Оборудование, СМР, материалы, ПНР ОВ-220, 2 ОВ-110 шт. в т.ч. 2022 год: 0</v>
          </cell>
          <cell r="K42"/>
          <cell r="L42"/>
          <cell r="M42" t="str">
            <v/>
          </cell>
          <cell r="N42">
            <v>44680</v>
          </cell>
          <cell r="O42">
            <v>45291</v>
          </cell>
          <cell r="P42"/>
          <cell r="Q42"/>
          <cell r="R42"/>
          <cell r="S42"/>
          <cell r="T42"/>
          <cell r="U42"/>
          <cell r="V42"/>
          <cell r="W42">
            <v>0</v>
          </cell>
          <cell r="X42">
            <v>18849.681159811378</v>
          </cell>
          <cell r="Y42">
            <v>18849.681159811378</v>
          </cell>
          <cell r="Z42">
            <v>15708.067633176148</v>
          </cell>
          <cell r="AA42">
            <v>1241.3447916699645</v>
          </cell>
          <cell r="AB42">
            <v>11773.908506572236</v>
          </cell>
          <cell r="AC42">
            <v>1912.3109937712338</v>
          </cell>
          <cell r="AD42">
            <v>780.50334116271392</v>
          </cell>
          <cell r="AE42">
            <v>0</v>
          </cell>
          <cell r="AF42">
            <v>15708.067633176148</v>
          </cell>
          <cell r="AG42"/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/>
          <cell r="AO42">
            <v>0</v>
          </cell>
          <cell r="AP42" t="str">
            <v>- // -</v>
          </cell>
          <cell r="AQ42">
            <v>0</v>
          </cell>
          <cell r="AR42"/>
          <cell r="AS42">
            <v>0</v>
          </cell>
          <cell r="AT42" t="str">
            <v>- // -</v>
          </cell>
          <cell r="AU42">
            <v>0</v>
          </cell>
          <cell r="AV42"/>
          <cell r="AW42">
            <v>0</v>
          </cell>
          <cell r="AX42" t="str">
            <v>- // -</v>
          </cell>
          <cell r="AY42">
            <v>0</v>
          </cell>
          <cell r="AZ42"/>
          <cell r="BA42">
            <v>0</v>
          </cell>
          <cell r="BB42" t="str">
            <v>- // -</v>
          </cell>
          <cell r="BC42">
            <v>0</v>
          </cell>
          <cell r="BD42"/>
          <cell r="BE42">
            <v>0</v>
          </cell>
          <cell r="BF42" t="str">
            <v>- // -</v>
          </cell>
          <cell r="BG42">
            <v>0</v>
          </cell>
          <cell r="BH42"/>
          <cell r="BI42">
            <v>0</v>
          </cell>
          <cell r="BJ42" t="str">
            <v>- // -</v>
          </cell>
          <cell r="BK42">
            <v>0</v>
          </cell>
          <cell r="BL42"/>
          <cell r="BM42">
            <v>0</v>
          </cell>
          <cell r="BN42" t="str">
            <v>- // -</v>
          </cell>
          <cell r="BO42">
            <v>0</v>
          </cell>
          <cell r="BP42"/>
          <cell r="BQ42">
            <v>0</v>
          </cell>
          <cell r="BR42" t="str">
            <v>- // -</v>
          </cell>
          <cell r="BS42">
            <v>0</v>
          </cell>
          <cell r="BT42"/>
          <cell r="BU42">
            <v>0</v>
          </cell>
          <cell r="BV42" t="str">
            <v>- // -</v>
          </cell>
          <cell r="BW42">
            <v>0</v>
          </cell>
          <cell r="BX42"/>
          <cell r="BY42">
            <v>0</v>
          </cell>
          <cell r="BZ42" t="str">
            <v>- // -</v>
          </cell>
          <cell r="CA42">
            <v>0</v>
          </cell>
          <cell r="CB42"/>
          <cell r="CC42">
            <v>0</v>
          </cell>
          <cell r="CD42" t="str">
            <v>- // -</v>
          </cell>
          <cell r="CE42">
            <v>0</v>
          </cell>
          <cell r="CF42"/>
          <cell r="CG42">
            <v>0</v>
          </cell>
          <cell r="CH42" t="str">
            <v>- // -</v>
          </cell>
          <cell r="CI42">
            <v>0</v>
          </cell>
          <cell r="CJ42">
            <v>0</v>
          </cell>
          <cell r="CK42">
            <v>0</v>
          </cell>
          <cell r="CL42" t="str">
            <v>- // -</v>
          </cell>
          <cell r="CM42">
            <v>0</v>
          </cell>
          <cell r="CN42">
            <v>0</v>
          </cell>
          <cell r="CO42">
            <v>0</v>
          </cell>
          <cell r="CP42" t="str">
            <v>- // -</v>
          </cell>
          <cell r="CQ42">
            <v>0</v>
          </cell>
        </row>
        <row r="43">
          <cell r="E43" t="str">
            <v>Реконструкция ПС 220 кВ Дружная в части замены устройств РЗА присоединений ОВ-110-220</v>
          </cell>
          <cell r="F43" t="str">
            <v xml:space="preserve">Приведение к 2024 году РЗ ОВ-110, ОВ-220 к требованиям НТД (п. 146 Правил технологического функционирования электроэнергетических систем) </v>
          </cell>
          <cell r="G43" t="str">
            <v>Реконструкция, модернизация и ТП</v>
          </cell>
          <cell r="H43" t="str">
            <v>Техническая необходимость</v>
          </cell>
          <cell r="I43" t="str">
            <v/>
          </cell>
          <cell r="J43" t="str">
            <v>Итого по проекту: ПИР, Оборудование, СМР, материалы, ПНР ОВ-110, ОВ-220 в т.ч. 2022 год: 0</v>
          </cell>
          <cell r="K43"/>
          <cell r="L43"/>
          <cell r="M43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43">
            <v>44680</v>
          </cell>
          <cell r="O43">
            <v>45291</v>
          </cell>
          <cell r="P43"/>
          <cell r="Q43"/>
          <cell r="R43"/>
          <cell r="S43"/>
          <cell r="T43"/>
          <cell r="U43"/>
          <cell r="V43"/>
          <cell r="W43">
            <v>0</v>
          </cell>
          <cell r="X43">
            <v>18849.681159811378</v>
          </cell>
          <cell r="Y43">
            <v>18849.681159811378</v>
          </cell>
          <cell r="Z43">
            <v>15708.067633176148</v>
          </cell>
          <cell r="AA43">
            <v>1241.3447916699645</v>
          </cell>
          <cell r="AB43">
            <v>11773.908506572236</v>
          </cell>
          <cell r="AC43">
            <v>1912.3109937712338</v>
          </cell>
          <cell r="AD43">
            <v>780.50334116271392</v>
          </cell>
          <cell r="AE43">
            <v>0</v>
          </cell>
          <cell r="AF43">
            <v>15708.067633176148</v>
          </cell>
          <cell r="AG43"/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/>
          <cell r="AO43">
            <v>0</v>
          </cell>
          <cell r="AP43" t="str">
            <v>- // -</v>
          </cell>
          <cell r="AQ43">
            <v>0</v>
          </cell>
          <cell r="AR43"/>
          <cell r="AS43">
            <v>0</v>
          </cell>
          <cell r="AT43" t="str">
            <v>- // -</v>
          </cell>
          <cell r="AU43">
            <v>0</v>
          </cell>
          <cell r="AV43"/>
          <cell r="AW43">
            <v>0</v>
          </cell>
          <cell r="AX43" t="str">
            <v>- // -</v>
          </cell>
          <cell r="AY43">
            <v>0</v>
          </cell>
          <cell r="AZ43"/>
          <cell r="BA43">
            <v>0</v>
          </cell>
          <cell r="BB43" t="str">
            <v>- // -</v>
          </cell>
          <cell r="BC43">
            <v>0</v>
          </cell>
          <cell r="BD43"/>
          <cell r="BE43">
            <v>0</v>
          </cell>
          <cell r="BF43" t="str">
            <v>- // -</v>
          </cell>
          <cell r="BG43">
            <v>0</v>
          </cell>
          <cell r="BH43"/>
          <cell r="BI43">
            <v>0</v>
          </cell>
          <cell r="BJ43" t="str">
            <v>- // -</v>
          </cell>
          <cell r="BK43">
            <v>0</v>
          </cell>
          <cell r="BL43"/>
          <cell r="BM43">
            <v>0</v>
          </cell>
          <cell r="BN43" t="str">
            <v>- // -</v>
          </cell>
          <cell r="BO43">
            <v>0</v>
          </cell>
          <cell r="BP43"/>
          <cell r="BQ43">
            <v>0</v>
          </cell>
          <cell r="BR43" t="str">
            <v>- // -</v>
          </cell>
          <cell r="BS43">
            <v>0</v>
          </cell>
          <cell r="BT43"/>
          <cell r="BU43">
            <v>0</v>
          </cell>
          <cell r="BV43" t="str">
            <v>- // -</v>
          </cell>
          <cell r="BW43">
            <v>0</v>
          </cell>
          <cell r="BX43"/>
          <cell r="BY43">
            <v>0</v>
          </cell>
          <cell r="BZ43" t="str">
            <v>- // -</v>
          </cell>
          <cell r="CA43">
            <v>0</v>
          </cell>
          <cell r="CB43"/>
          <cell r="CC43">
            <v>0</v>
          </cell>
          <cell r="CD43" t="str">
            <v>- // -</v>
          </cell>
          <cell r="CE43">
            <v>0</v>
          </cell>
          <cell r="CF43"/>
          <cell r="CG43">
            <v>0</v>
          </cell>
          <cell r="CH43" t="str">
            <v>- // -</v>
          </cell>
          <cell r="CI43">
            <v>0</v>
          </cell>
          <cell r="CJ43">
            <v>0</v>
          </cell>
          <cell r="CK43">
            <v>0</v>
          </cell>
          <cell r="CL43" t="str">
            <v>- // -</v>
          </cell>
          <cell r="CM43">
            <v>0</v>
          </cell>
          <cell r="CN43">
            <v>0</v>
          </cell>
          <cell r="CO43">
            <v>0</v>
          </cell>
          <cell r="CP43" t="str">
            <v>- // -</v>
          </cell>
          <cell r="CQ43">
            <v>0</v>
          </cell>
        </row>
        <row r="44">
          <cell r="E44" t="str">
            <v>Компенсация емкостных токов сети 10 кВ ПС Дружная, доукомплектация яч.№9, 17</v>
          </cell>
          <cell r="F44" t="str">
            <v>Повышение уровня надежности оказываемых услуг (во исполнение Постановления Правительства РФ №1220) с 2022 года</v>
          </cell>
          <cell r="G44" t="str">
            <v>Реконструкция, модернизация и ТП</v>
          </cell>
          <cell r="H44" t="str">
            <v>Техническая необходимость</v>
          </cell>
          <cell r="I44">
            <v>44285</v>
          </cell>
          <cell r="J44" t="str">
            <v>Итого по проекту: ПИР, СМР, ПНР доукомплектация ячеек выключателя 4 шт., дугогосящие реакторы 2 шт. в т.ч. 2022 год: ПИР доукомплектация ячеек выключателя 4 шт., дугогосящие реакторы 2 шт.</v>
          </cell>
          <cell r="K44"/>
          <cell r="L44"/>
          <cell r="M44" t="str">
            <v>Разработка ПСД.</v>
          </cell>
          <cell r="N44">
            <v>44180</v>
          </cell>
          <cell r="O44">
            <v>44926</v>
          </cell>
          <cell r="P44"/>
          <cell r="Q44"/>
          <cell r="R44"/>
          <cell r="S44"/>
          <cell r="T44"/>
          <cell r="U44"/>
          <cell r="V44"/>
          <cell r="W44">
            <v>0</v>
          </cell>
          <cell r="X44">
            <v>24537.160953719995</v>
          </cell>
          <cell r="Y44">
            <v>24081.318783298171</v>
          </cell>
          <cell r="Z44">
            <v>21511.439053986884</v>
          </cell>
          <cell r="AA44">
            <v>790</v>
          </cell>
          <cell r="AB44">
            <v>11151.520612600203</v>
          </cell>
          <cell r="AC44">
            <v>6139.6822880071504</v>
          </cell>
          <cell r="AD44">
            <v>1986.562752141125</v>
          </cell>
          <cell r="AE44">
            <v>0</v>
          </cell>
          <cell r="AF44">
            <v>20067.76565274848</v>
          </cell>
          <cell r="AG44"/>
          <cell r="AH44">
            <v>0</v>
          </cell>
          <cell r="AI44">
            <v>0</v>
          </cell>
          <cell r="AJ44">
            <v>1146.1304879999998</v>
          </cell>
          <cell r="AK44">
            <v>0</v>
          </cell>
          <cell r="AL44">
            <v>0</v>
          </cell>
          <cell r="AM44">
            <v>0</v>
          </cell>
          <cell r="AN44"/>
          <cell r="AO44">
            <v>0</v>
          </cell>
          <cell r="AP44" t="str">
            <v>- // -</v>
          </cell>
          <cell r="AQ44">
            <v>0</v>
          </cell>
          <cell r="AR44"/>
          <cell r="AS44">
            <v>0</v>
          </cell>
          <cell r="AT44" t="str">
            <v>- // -</v>
          </cell>
          <cell r="AU44">
            <v>0</v>
          </cell>
          <cell r="AV44"/>
          <cell r="AW44">
            <v>0</v>
          </cell>
          <cell r="AX44" t="str">
            <v>- // -</v>
          </cell>
          <cell r="AY44">
            <v>0</v>
          </cell>
          <cell r="AZ44"/>
          <cell r="BA44">
            <v>0</v>
          </cell>
          <cell r="BB44" t="str">
            <v>- // -</v>
          </cell>
          <cell r="BC44">
            <v>4962.5474205360715</v>
          </cell>
          <cell r="BD44"/>
          <cell r="BE44">
            <v>-4962.5474205360715</v>
          </cell>
          <cell r="BF44">
            <v>0</v>
          </cell>
          <cell r="BG44">
            <v>0</v>
          </cell>
          <cell r="BH44"/>
          <cell r="BI44">
            <v>0</v>
          </cell>
          <cell r="BJ44" t="str">
            <v>- // -</v>
          </cell>
          <cell r="BK44">
            <v>0</v>
          </cell>
          <cell r="BL44"/>
          <cell r="BM44">
            <v>0</v>
          </cell>
          <cell r="BN44" t="str">
            <v>- // -</v>
          </cell>
          <cell r="BO44">
            <v>0</v>
          </cell>
          <cell r="BP44"/>
          <cell r="BQ44">
            <v>0</v>
          </cell>
          <cell r="BR44" t="str">
            <v>- // -</v>
          </cell>
          <cell r="BS44">
            <v>0</v>
          </cell>
          <cell r="BT44"/>
          <cell r="BU44">
            <v>0</v>
          </cell>
          <cell r="BV44" t="str">
            <v>- // -</v>
          </cell>
          <cell r="BW44">
            <v>0</v>
          </cell>
          <cell r="BX44"/>
          <cell r="BY44">
            <v>0</v>
          </cell>
          <cell r="BZ44" t="str">
            <v>- // -</v>
          </cell>
          <cell r="CA44">
            <v>0</v>
          </cell>
          <cell r="CB44"/>
          <cell r="CC44">
            <v>0</v>
          </cell>
          <cell r="CD44" t="str">
            <v>- // -</v>
          </cell>
          <cell r="CE44">
            <v>0</v>
          </cell>
          <cell r="CF44"/>
          <cell r="CG44">
            <v>0</v>
          </cell>
          <cell r="CH44" t="str">
            <v>- // -</v>
          </cell>
          <cell r="CI44">
            <v>0</v>
          </cell>
          <cell r="CJ44">
            <v>0</v>
          </cell>
          <cell r="CK44">
            <v>0</v>
          </cell>
          <cell r="CL44" t="str">
            <v>- // -</v>
          </cell>
          <cell r="CM44">
            <v>4962.5474205360715</v>
          </cell>
          <cell r="CN44">
            <v>0</v>
          </cell>
          <cell r="CO44">
            <v>-4962.5474205360715</v>
          </cell>
          <cell r="CP44">
            <v>0</v>
          </cell>
          <cell r="CQ44">
            <v>0</v>
          </cell>
        </row>
        <row r="45">
          <cell r="E45" t="str">
            <v>Реконструкция ПС 220 кВ Правобережная в части замены устройств РЗА присоединений ОВ-110</v>
          </cell>
          <cell r="F45" t="str">
            <v xml:space="preserve">Приведение к 2024 году РЗ ОВ-110 к требованиям НТД (п. 146 Правил технологического функционирования электроэнергетических систем) </v>
          </cell>
          <cell r="G45" t="str">
            <v>Реконструкция, модернизация и ТП</v>
          </cell>
          <cell r="H45" t="str">
            <v>Техническая необходимость</v>
          </cell>
          <cell r="I45" t="str">
            <v/>
          </cell>
          <cell r="J45" t="str">
            <v>Итого по проекту: ПИР, Оборудование, СМР, материалы, ПНР в т.ч. 2022 год: 0</v>
          </cell>
          <cell r="K45"/>
          <cell r="L45"/>
          <cell r="M45" t="str">
            <v/>
          </cell>
          <cell r="N45">
            <v>44680</v>
          </cell>
          <cell r="O45">
            <v>45291</v>
          </cell>
          <cell r="P45"/>
          <cell r="Q45"/>
          <cell r="R45"/>
          <cell r="S45"/>
          <cell r="T45"/>
          <cell r="U45"/>
          <cell r="V45"/>
          <cell r="W45">
            <v>0</v>
          </cell>
          <cell r="X45">
            <v>9424.8405799056891</v>
          </cell>
          <cell r="Y45">
            <v>9424.8405799056891</v>
          </cell>
          <cell r="Z45">
            <v>7854.0338165880739</v>
          </cell>
          <cell r="AA45">
            <v>620.67239583498224</v>
          </cell>
          <cell r="AB45">
            <v>5886.9542532861178</v>
          </cell>
          <cell r="AC45">
            <v>956.15549688561691</v>
          </cell>
          <cell r="AD45">
            <v>390.25167058135696</v>
          </cell>
          <cell r="AE45">
            <v>0</v>
          </cell>
          <cell r="AF45">
            <v>7854.0338165880739</v>
          </cell>
          <cell r="AG45"/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/>
          <cell r="AO45">
            <v>0</v>
          </cell>
          <cell r="AP45" t="str">
            <v>- // -</v>
          </cell>
          <cell r="AQ45">
            <v>0</v>
          </cell>
          <cell r="AR45"/>
          <cell r="AS45">
            <v>0</v>
          </cell>
          <cell r="AT45" t="str">
            <v>- // -</v>
          </cell>
          <cell r="AU45">
            <v>0</v>
          </cell>
          <cell r="AV45"/>
          <cell r="AW45">
            <v>0</v>
          </cell>
          <cell r="AX45" t="str">
            <v>- // -</v>
          </cell>
          <cell r="AY45">
            <v>0</v>
          </cell>
          <cell r="AZ45"/>
          <cell r="BA45">
            <v>0</v>
          </cell>
          <cell r="BB45" t="str">
            <v>- // -</v>
          </cell>
          <cell r="BC45">
            <v>0</v>
          </cell>
          <cell r="BD45"/>
          <cell r="BE45">
            <v>0</v>
          </cell>
          <cell r="BF45" t="str">
            <v>- // -</v>
          </cell>
          <cell r="BG45">
            <v>0</v>
          </cell>
          <cell r="BH45"/>
          <cell r="BI45">
            <v>0</v>
          </cell>
          <cell r="BJ45" t="str">
            <v>- // -</v>
          </cell>
          <cell r="BK45">
            <v>0</v>
          </cell>
          <cell r="BL45"/>
          <cell r="BM45">
            <v>0</v>
          </cell>
          <cell r="BN45" t="str">
            <v>- // -</v>
          </cell>
          <cell r="BO45">
            <v>0</v>
          </cell>
          <cell r="BP45"/>
          <cell r="BQ45">
            <v>0</v>
          </cell>
          <cell r="BR45" t="str">
            <v>- // -</v>
          </cell>
          <cell r="BS45">
            <v>0</v>
          </cell>
          <cell r="BT45"/>
          <cell r="BU45">
            <v>0</v>
          </cell>
          <cell r="BV45" t="str">
            <v>- // -</v>
          </cell>
          <cell r="BW45">
            <v>0</v>
          </cell>
          <cell r="BX45"/>
          <cell r="BY45">
            <v>0</v>
          </cell>
          <cell r="BZ45" t="str">
            <v>- // -</v>
          </cell>
          <cell r="CA45">
            <v>0</v>
          </cell>
          <cell r="CB45"/>
          <cell r="CC45">
            <v>0</v>
          </cell>
          <cell r="CD45" t="str">
            <v>- // -</v>
          </cell>
          <cell r="CE45">
            <v>0</v>
          </cell>
          <cell r="CF45"/>
          <cell r="CG45">
            <v>0</v>
          </cell>
          <cell r="CH45" t="str">
            <v>- // -</v>
          </cell>
          <cell r="CI45">
            <v>0</v>
          </cell>
          <cell r="CJ45">
            <v>0</v>
          </cell>
          <cell r="CK45">
            <v>0</v>
          </cell>
          <cell r="CL45" t="str">
            <v>- // -</v>
          </cell>
          <cell r="CM45">
            <v>0</v>
          </cell>
          <cell r="CN45">
            <v>0</v>
          </cell>
          <cell r="CO45">
            <v>0</v>
          </cell>
          <cell r="CP45" t="str">
            <v>- // -</v>
          </cell>
          <cell r="CQ45">
            <v>0</v>
          </cell>
        </row>
        <row r="46">
          <cell r="E46" t="str">
            <v>Реконструкция ПС 220 кВ Татарская в части замены устройств РЗА присоединений ОВ-110</v>
          </cell>
          <cell r="F46" t="str">
            <v xml:space="preserve">Приведение к 2023 году РЗ ВО-110 к требованиям НТД (п. 146 Правил технологического функционирования электроэнергетических систем) </v>
          </cell>
          <cell r="G46" t="str">
            <v>Реконструкция, модернизация и ТП</v>
          </cell>
          <cell r="H46" t="str">
            <v>Техническая необходимость</v>
          </cell>
          <cell r="I46" t="str">
            <v/>
          </cell>
          <cell r="J46" t="str">
            <v>Итого по проекту: ПИР, Оборудование, СМР, материалы, ПНР ОВ-110 в т.ч. 2022 год: 0</v>
          </cell>
          <cell r="K46"/>
          <cell r="L46"/>
          <cell r="M46" t="str">
            <v/>
          </cell>
          <cell r="N46">
            <v>44680</v>
          </cell>
          <cell r="O46">
            <v>45291</v>
          </cell>
          <cell r="P46"/>
          <cell r="Q46"/>
          <cell r="R46"/>
          <cell r="S46"/>
          <cell r="T46"/>
          <cell r="U46"/>
          <cell r="V46"/>
          <cell r="W46">
            <v>0</v>
          </cell>
          <cell r="X46">
            <v>9424.8405799056891</v>
          </cell>
          <cell r="Y46">
            <v>9424.8405799056891</v>
          </cell>
          <cell r="Z46">
            <v>7854.0338165880739</v>
          </cell>
          <cell r="AA46">
            <v>620.67239583498224</v>
          </cell>
          <cell r="AB46">
            <v>5886.9542532861178</v>
          </cell>
          <cell r="AC46">
            <v>956.15549688561691</v>
          </cell>
          <cell r="AD46">
            <v>390.25167058135696</v>
          </cell>
          <cell r="AE46">
            <v>0</v>
          </cell>
          <cell r="AF46">
            <v>7854.0338165880739</v>
          </cell>
          <cell r="AG46"/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/>
          <cell r="AO46">
            <v>0</v>
          </cell>
          <cell r="AP46" t="str">
            <v>- // -</v>
          </cell>
          <cell r="AQ46">
            <v>0</v>
          </cell>
          <cell r="AR46"/>
          <cell r="AS46">
            <v>0</v>
          </cell>
          <cell r="AT46" t="str">
            <v>- // -</v>
          </cell>
          <cell r="AU46">
            <v>0</v>
          </cell>
          <cell r="AV46"/>
          <cell r="AW46">
            <v>0</v>
          </cell>
          <cell r="AX46" t="str">
            <v>- // -</v>
          </cell>
          <cell r="AY46">
            <v>0</v>
          </cell>
          <cell r="AZ46"/>
          <cell r="BA46">
            <v>0</v>
          </cell>
          <cell r="BB46" t="str">
            <v>- // -</v>
          </cell>
          <cell r="BC46">
            <v>0</v>
          </cell>
          <cell r="BD46"/>
          <cell r="BE46">
            <v>0</v>
          </cell>
          <cell r="BF46" t="str">
            <v>- // -</v>
          </cell>
          <cell r="BG46">
            <v>0</v>
          </cell>
          <cell r="BH46"/>
          <cell r="BI46">
            <v>0</v>
          </cell>
          <cell r="BJ46" t="str">
            <v>- // -</v>
          </cell>
          <cell r="BK46">
            <v>0</v>
          </cell>
          <cell r="BL46"/>
          <cell r="BM46">
            <v>0</v>
          </cell>
          <cell r="BN46" t="str">
            <v>- // -</v>
          </cell>
          <cell r="BO46">
            <v>0</v>
          </cell>
          <cell r="BP46"/>
          <cell r="BQ46">
            <v>0</v>
          </cell>
          <cell r="BR46" t="str">
            <v>- // -</v>
          </cell>
          <cell r="BS46">
            <v>0</v>
          </cell>
          <cell r="BT46"/>
          <cell r="BU46">
            <v>0</v>
          </cell>
          <cell r="BV46" t="str">
            <v>- // -</v>
          </cell>
          <cell r="BW46">
            <v>0</v>
          </cell>
          <cell r="BX46"/>
          <cell r="BY46">
            <v>0</v>
          </cell>
          <cell r="BZ46" t="str">
            <v>- // -</v>
          </cell>
          <cell r="CA46">
            <v>0</v>
          </cell>
          <cell r="CB46"/>
          <cell r="CC46">
            <v>0</v>
          </cell>
          <cell r="CD46" t="str">
            <v>- // -</v>
          </cell>
          <cell r="CE46">
            <v>0</v>
          </cell>
          <cell r="CF46"/>
          <cell r="CG46">
            <v>0</v>
          </cell>
          <cell r="CH46" t="str">
            <v>- // -</v>
          </cell>
          <cell r="CI46">
            <v>0</v>
          </cell>
          <cell r="CJ46">
            <v>0</v>
          </cell>
          <cell r="CK46">
            <v>0</v>
          </cell>
          <cell r="CL46" t="str">
            <v>- // -</v>
          </cell>
          <cell r="CM46">
            <v>0</v>
          </cell>
          <cell r="CN46">
            <v>0</v>
          </cell>
          <cell r="CO46">
            <v>0</v>
          </cell>
          <cell r="CP46" t="str">
            <v>- // -</v>
          </cell>
          <cell r="CQ46">
            <v>0</v>
          </cell>
        </row>
        <row r="47">
          <cell r="E47" t="str">
            <v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v>
          </cell>
          <cell r="F47" t="str">
            <v>Обеспечение надежной и бесперебойной работы аккумуляторных батарей с 2022 года</v>
          </cell>
          <cell r="G47" t="str">
            <v>Реконструкция, модернизация и ТП</v>
          </cell>
          <cell r="H47" t="str">
            <v>Техническая необходимость</v>
          </cell>
          <cell r="I47" t="str">
            <v/>
          </cell>
          <cell r="J47" t="str">
            <v xml:space="preserve">Итого по проекту: ПИР Оборудование АБ-1шт., ЗВУ-1 шт., ЩПТ - 1шт. СМР ПНР в т.ч. 2022 год: ПИР </v>
          </cell>
          <cell r="K47"/>
          <cell r="L47"/>
          <cell r="M47" t="str">
            <v>Разработка ПСД.</v>
          </cell>
          <cell r="N47">
            <v>44680</v>
          </cell>
          <cell r="O47">
            <v>45657</v>
          </cell>
          <cell r="P47"/>
          <cell r="Q47"/>
          <cell r="R47"/>
          <cell r="S47"/>
          <cell r="T47"/>
          <cell r="U47"/>
          <cell r="V47"/>
          <cell r="W47">
            <v>0</v>
          </cell>
          <cell r="X47">
            <v>30413.025591640908</v>
          </cell>
          <cell r="Y47">
            <v>30413.025591640908</v>
          </cell>
          <cell r="Z47">
            <v>25344.187993034098</v>
          </cell>
          <cell r="AA47">
            <v>336.96699702895796</v>
          </cell>
          <cell r="AB47">
            <v>19544.354603228549</v>
          </cell>
          <cell r="AC47">
            <v>5462.8663927765892</v>
          </cell>
          <cell r="AD47">
            <v>0</v>
          </cell>
          <cell r="AE47">
            <v>0</v>
          </cell>
          <cell r="AF47">
            <v>25344.187993034095</v>
          </cell>
          <cell r="AG47"/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/>
          <cell r="AO47">
            <v>0</v>
          </cell>
          <cell r="AP47" t="str">
            <v>- // -</v>
          </cell>
          <cell r="AQ47">
            <v>0</v>
          </cell>
          <cell r="AR47"/>
          <cell r="AS47">
            <v>0</v>
          </cell>
          <cell r="AT47" t="str">
            <v>- // -</v>
          </cell>
          <cell r="AU47">
            <v>0</v>
          </cell>
          <cell r="AV47"/>
          <cell r="AW47">
            <v>0</v>
          </cell>
          <cell r="AX47" t="str">
            <v>- // -</v>
          </cell>
          <cell r="AY47">
            <v>0</v>
          </cell>
          <cell r="AZ47"/>
          <cell r="BA47">
            <v>0</v>
          </cell>
          <cell r="BB47" t="str">
            <v>- // -</v>
          </cell>
          <cell r="BC47">
            <v>0</v>
          </cell>
          <cell r="BD47"/>
          <cell r="BE47">
            <v>0</v>
          </cell>
          <cell r="BF47" t="str">
            <v>- // -</v>
          </cell>
          <cell r="BG47">
            <v>3810.6671928057922</v>
          </cell>
          <cell r="BH47"/>
          <cell r="BI47">
            <v>-3810.6671928057922</v>
          </cell>
          <cell r="BJ47">
            <v>0</v>
          </cell>
          <cell r="BK47">
            <v>0</v>
          </cell>
          <cell r="BL47"/>
          <cell r="BM47">
            <v>0</v>
          </cell>
          <cell r="BN47" t="str">
            <v>- // -</v>
          </cell>
          <cell r="BO47">
            <v>0</v>
          </cell>
          <cell r="BP47"/>
          <cell r="BQ47">
            <v>0</v>
          </cell>
          <cell r="BR47" t="str">
            <v>- // -</v>
          </cell>
          <cell r="BS47">
            <v>404.36039643474953</v>
          </cell>
          <cell r="BT47"/>
          <cell r="BU47">
            <v>-404.36039643474953</v>
          </cell>
          <cell r="BV47">
            <v>0</v>
          </cell>
          <cell r="BW47">
            <v>0</v>
          </cell>
          <cell r="BX47"/>
          <cell r="BY47">
            <v>0</v>
          </cell>
          <cell r="BZ47" t="str">
            <v>- // -</v>
          </cell>
          <cell r="CA47">
            <v>0</v>
          </cell>
          <cell r="CB47"/>
          <cell r="CC47">
            <v>0</v>
          </cell>
          <cell r="CD47" t="str">
            <v>- // -</v>
          </cell>
          <cell r="CE47">
            <v>0</v>
          </cell>
          <cell r="CF47"/>
          <cell r="CG47">
            <v>0</v>
          </cell>
          <cell r="CH47" t="str">
            <v>- // -</v>
          </cell>
          <cell r="CI47">
            <v>0</v>
          </cell>
          <cell r="CJ47">
            <v>0</v>
          </cell>
          <cell r="CK47">
            <v>0</v>
          </cell>
          <cell r="CL47" t="str">
            <v>- // -</v>
          </cell>
          <cell r="CM47">
            <v>3810.6671928057922</v>
          </cell>
          <cell r="CN47">
            <v>0</v>
          </cell>
          <cell r="CO47">
            <v>-3810.6671928057922</v>
          </cell>
          <cell r="CP47">
            <v>0</v>
          </cell>
          <cell r="CQ47">
            <v>404.36039643474953</v>
          </cell>
        </row>
        <row r="48">
          <cell r="E48" t="str">
            <v>Реконструкция ПС 220 кВ Тулинская в части замены устройств РЗА присоединений ОВ-110</v>
          </cell>
          <cell r="F48" t="str">
            <v xml:space="preserve">Приведение к 2022 году РЗ ОВ-110 к требованиям НТД (п. 146 Правил технологического функционирования электроэнергетических систем) </v>
          </cell>
          <cell r="G48" t="str">
            <v>Реконструкция, модернизация и ТП</v>
          </cell>
          <cell r="H48" t="str">
            <v>Техническая необходимость</v>
          </cell>
          <cell r="I48" t="str">
            <v/>
          </cell>
          <cell r="J48" t="str">
            <v>Итого по проекту: ПИР, Оборудование, СМР, материалы, ПНР ОВ-110 в т.ч. 2022 год: 0</v>
          </cell>
          <cell r="K48"/>
          <cell r="L48"/>
          <cell r="M48" t="str">
            <v/>
          </cell>
          <cell r="N48">
            <v>44680</v>
          </cell>
          <cell r="O48">
            <v>45291</v>
          </cell>
          <cell r="P48"/>
          <cell r="Q48"/>
          <cell r="R48"/>
          <cell r="S48"/>
          <cell r="T48"/>
          <cell r="U48"/>
          <cell r="V48"/>
          <cell r="W48">
            <v>0</v>
          </cell>
          <cell r="X48">
            <v>9424.8405799056891</v>
          </cell>
          <cell r="Y48">
            <v>9424.8405799056891</v>
          </cell>
          <cell r="Z48">
            <v>7854.0338165880739</v>
          </cell>
          <cell r="AA48">
            <v>620.67239583498224</v>
          </cell>
          <cell r="AB48">
            <v>5886.9542532861178</v>
          </cell>
          <cell r="AC48">
            <v>956.15549688561691</v>
          </cell>
          <cell r="AD48">
            <v>390.25167058135696</v>
          </cell>
          <cell r="AE48">
            <v>0</v>
          </cell>
          <cell r="AF48">
            <v>7854.0338165880739</v>
          </cell>
          <cell r="AG48"/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/>
          <cell r="AO48">
            <v>0</v>
          </cell>
          <cell r="AP48" t="str">
            <v>- // -</v>
          </cell>
          <cell r="AQ48">
            <v>0</v>
          </cell>
          <cell r="AR48"/>
          <cell r="AS48">
            <v>0</v>
          </cell>
          <cell r="AT48" t="str">
            <v>- // -</v>
          </cell>
          <cell r="AU48">
            <v>0</v>
          </cell>
          <cell r="AV48"/>
          <cell r="AW48">
            <v>0</v>
          </cell>
          <cell r="AX48" t="str">
            <v>- // -</v>
          </cell>
          <cell r="AY48">
            <v>0</v>
          </cell>
          <cell r="AZ48"/>
          <cell r="BA48">
            <v>0</v>
          </cell>
          <cell r="BB48" t="str">
            <v>- // -</v>
          </cell>
          <cell r="BC48">
            <v>0</v>
          </cell>
          <cell r="BD48"/>
          <cell r="BE48">
            <v>0</v>
          </cell>
          <cell r="BF48" t="str">
            <v>- // -</v>
          </cell>
          <cell r="BG48">
            <v>0</v>
          </cell>
          <cell r="BH48"/>
          <cell r="BI48">
            <v>0</v>
          </cell>
          <cell r="BJ48" t="str">
            <v>- // -</v>
          </cell>
          <cell r="BK48">
            <v>0</v>
          </cell>
          <cell r="BL48"/>
          <cell r="BM48">
            <v>0</v>
          </cell>
          <cell r="BN48" t="str">
            <v>- // -</v>
          </cell>
          <cell r="BO48">
            <v>0</v>
          </cell>
          <cell r="BP48"/>
          <cell r="BQ48">
            <v>0</v>
          </cell>
          <cell r="BR48" t="str">
            <v>- // -</v>
          </cell>
          <cell r="BS48">
            <v>0</v>
          </cell>
          <cell r="BT48"/>
          <cell r="BU48">
            <v>0</v>
          </cell>
          <cell r="BV48" t="str">
            <v>- // -</v>
          </cell>
          <cell r="BW48">
            <v>0</v>
          </cell>
          <cell r="BX48"/>
          <cell r="BY48">
            <v>0</v>
          </cell>
          <cell r="BZ48" t="str">
            <v>- // -</v>
          </cell>
          <cell r="CA48">
            <v>0</v>
          </cell>
          <cell r="CB48"/>
          <cell r="CC48">
            <v>0</v>
          </cell>
          <cell r="CD48" t="str">
            <v>- // -</v>
          </cell>
          <cell r="CE48">
            <v>0</v>
          </cell>
          <cell r="CF48"/>
          <cell r="CG48">
            <v>0</v>
          </cell>
          <cell r="CH48" t="str">
            <v>- // -</v>
          </cell>
          <cell r="CI48">
            <v>0</v>
          </cell>
          <cell r="CJ48">
            <v>0</v>
          </cell>
          <cell r="CK48">
            <v>0</v>
          </cell>
          <cell r="CL48" t="str">
            <v>- // -</v>
          </cell>
          <cell r="CM48">
            <v>0</v>
          </cell>
          <cell r="CN48">
            <v>0</v>
          </cell>
          <cell r="CO48">
            <v>0</v>
          </cell>
          <cell r="CP48" t="str">
            <v>- // -</v>
          </cell>
          <cell r="CQ48">
            <v>0</v>
          </cell>
        </row>
        <row r="49">
          <cell r="E49" t="str">
            <v>Реконструкция заземляющего устройства ПС 220 кВ Урожай</v>
          </cell>
          <cell r="F49" t="str">
            <v>Выполнение к 2021 году требований к ЗУ (п.1.7.55, 1.7.90, 1.7.91 ПУЭ)</v>
          </cell>
          <cell r="G49" t="str">
            <v>Реконструкция, модернизация и ТП</v>
          </cell>
          <cell r="H49" t="str">
            <v>Техническая необходимость</v>
          </cell>
          <cell r="I49" t="str">
            <v/>
          </cell>
          <cell r="J49" t="str">
            <v>Итого по проекту: ПИР, СМР реконструкция заземляющего устройства подстанции в т.ч. 2022 год: 0</v>
          </cell>
          <cell r="K49"/>
          <cell r="L49"/>
          <cell r="M49" t="str">
            <v>Разработка ПСД; Выполнение строительно-монтажных работ; Ввод объекта в эксплуатацию.</v>
          </cell>
          <cell r="N49">
            <v>44680</v>
          </cell>
          <cell r="O49">
            <v>45291</v>
          </cell>
          <cell r="P49"/>
          <cell r="Q49"/>
          <cell r="R49"/>
          <cell r="S49"/>
          <cell r="T49"/>
          <cell r="U49"/>
          <cell r="V49"/>
          <cell r="W49">
            <v>0</v>
          </cell>
          <cell r="X49">
            <v>5525.9872827249837</v>
          </cell>
          <cell r="Y49">
            <v>5525.9872827249837</v>
          </cell>
          <cell r="Z49">
            <v>4604.9894022708204</v>
          </cell>
          <cell r="AA49">
            <v>1117.2716648227436</v>
          </cell>
          <cell r="AB49">
            <v>0</v>
          </cell>
          <cell r="AC49">
            <v>3487.7177374480766</v>
          </cell>
          <cell r="AD49">
            <v>0</v>
          </cell>
          <cell r="AE49">
            <v>0</v>
          </cell>
          <cell r="AF49">
            <v>4604.9894022708204</v>
          </cell>
          <cell r="AG49"/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/>
          <cell r="AO49">
            <v>0</v>
          </cell>
          <cell r="AP49" t="str">
            <v>- // -</v>
          </cell>
          <cell r="AQ49">
            <v>0</v>
          </cell>
          <cell r="AR49"/>
          <cell r="AS49">
            <v>0</v>
          </cell>
          <cell r="AT49" t="str">
            <v>- // -</v>
          </cell>
          <cell r="AU49">
            <v>0</v>
          </cell>
          <cell r="AV49"/>
          <cell r="AW49">
            <v>0</v>
          </cell>
          <cell r="AX49" t="str">
            <v>- // -</v>
          </cell>
          <cell r="AY49">
            <v>0</v>
          </cell>
          <cell r="AZ49"/>
          <cell r="BA49">
            <v>0</v>
          </cell>
          <cell r="BB49" t="str">
            <v>- // -</v>
          </cell>
          <cell r="BC49">
            <v>0</v>
          </cell>
          <cell r="BD49"/>
          <cell r="BE49">
            <v>0</v>
          </cell>
          <cell r="BF49" t="str">
            <v>- // -</v>
          </cell>
          <cell r="BG49">
            <v>0</v>
          </cell>
          <cell r="BH49"/>
          <cell r="BI49">
            <v>0</v>
          </cell>
          <cell r="BJ49" t="str">
            <v>- // -</v>
          </cell>
          <cell r="BK49">
            <v>0</v>
          </cell>
          <cell r="BL49"/>
          <cell r="BM49">
            <v>0</v>
          </cell>
          <cell r="BN49" t="str">
            <v>- // -</v>
          </cell>
          <cell r="BO49">
            <v>0</v>
          </cell>
          <cell r="BP49"/>
          <cell r="BQ49">
            <v>0</v>
          </cell>
          <cell r="BR49" t="str">
            <v>- // -</v>
          </cell>
          <cell r="BS49">
            <v>0</v>
          </cell>
          <cell r="BT49"/>
          <cell r="BU49">
            <v>0</v>
          </cell>
          <cell r="BV49" t="str">
            <v>- // -</v>
          </cell>
          <cell r="BW49">
            <v>0</v>
          </cell>
          <cell r="BX49"/>
          <cell r="BY49">
            <v>0</v>
          </cell>
          <cell r="BZ49" t="str">
            <v>- // -</v>
          </cell>
          <cell r="CA49">
            <v>0</v>
          </cell>
          <cell r="CB49"/>
          <cell r="CC49">
            <v>0</v>
          </cell>
          <cell r="CD49" t="str">
            <v>- // -</v>
          </cell>
          <cell r="CE49">
            <v>0</v>
          </cell>
          <cell r="CF49"/>
          <cell r="CG49">
            <v>0</v>
          </cell>
          <cell r="CH49" t="str">
            <v>- // -</v>
          </cell>
          <cell r="CI49">
            <v>0</v>
          </cell>
          <cell r="CJ49">
            <v>0</v>
          </cell>
          <cell r="CK49">
            <v>0</v>
          </cell>
          <cell r="CL49" t="str">
            <v>- // -</v>
          </cell>
          <cell r="CM49">
            <v>0</v>
          </cell>
          <cell r="CN49">
            <v>0</v>
          </cell>
          <cell r="CO49">
            <v>0</v>
          </cell>
          <cell r="CP49" t="str">
            <v>- // -</v>
          </cell>
          <cell r="CQ49">
            <v>0</v>
          </cell>
        </row>
        <row r="50">
          <cell r="E50" t="str">
            <v>Реконструкция ПС 220 кВ Чулымская в части замены устройств РЗА присоединений ОВ-110</v>
          </cell>
          <cell r="F50" t="str">
            <v xml:space="preserve">Приведение к 2023 году РЗ ОВ-110 к требованиям НТД (п. 146 Правил технологического функционирования электроэнергетических систем) </v>
          </cell>
          <cell r="G50" t="str">
            <v>Реконструкция, модернизация и ТП</v>
          </cell>
          <cell r="H50" t="str">
            <v>Техническая необходимость</v>
          </cell>
          <cell r="I50" t="str">
            <v/>
          </cell>
          <cell r="J50" t="str">
            <v>Итого по проекту: ПИР, Оборудование, СМР, материалы, ПНР ОВ-110 в т.ч. 2022 год: 0</v>
          </cell>
          <cell r="K50"/>
          <cell r="L50"/>
          <cell r="M50" t="str">
            <v/>
          </cell>
          <cell r="N50">
            <v>44680</v>
          </cell>
          <cell r="O50">
            <v>45291</v>
          </cell>
          <cell r="P50"/>
          <cell r="Q50"/>
          <cell r="R50"/>
          <cell r="S50"/>
          <cell r="T50"/>
          <cell r="U50"/>
          <cell r="V50"/>
          <cell r="W50">
            <v>0</v>
          </cell>
          <cell r="X50">
            <v>9424.8405799056891</v>
          </cell>
          <cell r="Y50">
            <v>9424.8405799056891</v>
          </cell>
          <cell r="Z50">
            <v>7854.0338165880739</v>
          </cell>
          <cell r="AA50">
            <v>620.67239583498224</v>
          </cell>
          <cell r="AB50">
            <v>5886.9542532861178</v>
          </cell>
          <cell r="AC50">
            <v>956.15549688561691</v>
          </cell>
          <cell r="AD50">
            <v>390.25167058135696</v>
          </cell>
          <cell r="AE50">
            <v>0</v>
          </cell>
          <cell r="AF50">
            <v>7854.0338165880739</v>
          </cell>
          <cell r="AG50"/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/>
          <cell r="AO50">
            <v>0</v>
          </cell>
          <cell r="AP50" t="str">
            <v>- // -</v>
          </cell>
          <cell r="AQ50">
            <v>0</v>
          </cell>
          <cell r="AR50"/>
          <cell r="AS50">
            <v>0</v>
          </cell>
          <cell r="AT50" t="str">
            <v>- // -</v>
          </cell>
          <cell r="AU50">
            <v>0</v>
          </cell>
          <cell r="AV50"/>
          <cell r="AW50">
            <v>0</v>
          </cell>
          <cell r="AX50" t="str">
            <v>- // -</v>
          </cell>
          <cell r="AY50">
            <v>0</v>
          </cell>
          <cell r="AZ50"/>
          <cell r="BA50">
            <v>0</v>
          </cell>
          <cell r="BB50" t="str">
            <v>- // -</v>
          </cell>
          <cell r="BC50">
            <v>0</v>
          </cell>
          <cell r="BD50"/>
          <cell r="BE50">
            <v>0</v>
          </cell>
          <cell r="BF50" t="str">
            <v>- // -</v>
          </cell>
          <cell r="BG50">
            <v>0</v>
          </cell>
          <cell r="BH50"/>
          <cell r="BI50">
            <v>0</v>
          </cell>
          <cell r="BJ50" t="str">
            <v>- // -</v>
          </cell>
          <cell r="BK50">
            <v>0</v>
          </cell>
          <cell r="BL50"/>
          <cell r="BM50">
            <v>0</v>
          </cell>
          <cell r="BN50" t="str">
            <v>- // -</v>
          </cell>
          <cell r="BO50">
            <v>0</v>
          </cell>
          <cell r="BP50"/>
          <cell r="BQ50">
            <v>0</v>
          </cell>
          <cell r="BR50" t="str">
            <v>- // -</v>
          </cell>
          <cell r="BS50">
            <v>0</v>
          </cell>
          <cell r="BT50"/>
          <cell r="BU50">
            <v>0</v>
          </cell>
          <cell r="BV50" t="str">
            <v>- // -</v>
          </cell>
          <cell r="BW50">
            <v>0</v>
          </cell>
          <cell r="BX50"/>
          <cell r="BY50">
            <v>0</v>
          </cell>
          <cell r="BZ50" t="str">
            <v>- // -</v>
          </cell>
          <cell r="CA50">
            <v>0</v>
          </cell>
          <cell r="CB50"/>
          <cell r="CC50">
            <v>0</v>
          </cell>
          <cell r="CD50" t="str">
            <v>- // -</v>
          </cell>
          <cell r="CE50">
            <v>0</v>
          </cell>
          <cell r="CF50"/>
          <cell r="CG50">
            <v>0</v>
          </cell>
          <cell r="CH50" t="str">
            <v>- // -</v>
          </cell>
          <cell r="CI50">
            <v>0</v>
          </cell>
          <cell r="CJ50">
            <v>0</v>
          </cell>
          <cell r="CK50">
            <v>0</v>
          </cell>
          <cell r="CL50" t="str">
            <v>- // -</v>
          </cell>
          <cell r="CM50">
            <v>0</v>
          </cell>
          <cell r="CN50">
            <v>0</v>
          </cell>
          <cell r="CO50">
            <v>0</v>
          </cell>
          <cell r="CP50" t="str">
            <v>- // -</v>
          </cell>
          <cell r="CQ50">
            <v>0</v>
          </cell>
        </row>
        <row r="51">
          <cell r="E51" t="str">
            <v>Реконструкция ПС 220 кВ Южная в части замены устройств РЗА присоединений ОВ-110</v>
          </cell>
          <cell r="F51" t="str">
            <v xml:space="preserve">Приведение к 2023 году РЗ ОВ-110 к требованиям НТД (п. 146 Правил технологического функционирования электроэнергетических систем) </v>
          </cell>
          <cell r="G51" t="str">
            <v>Реконструкция, модернизация и ТП</v>
          </cell>
          <cell r="H51" t="str">
            <v>Техническая необходимость</v>
          </cell>
          <cell r="I51" t="str">
            <v/>
          </cell>
          <cell r="J51" t="str">
            <v>Итого по проекту: ПИР, Оборудование, СМР, материалы, ПНР ОВ-110 в т.ч. 2022 год: 0</v>
          </cell>
          <cell r="K51"/>
          <cell r="L51"/>
          <cell r="M51" t="str">
            <v/>
          </cell>
          <cell r="N51">
            <v>44680</v>
          </cell>
          <cell r="O51">
            <v>45291</v>
          </cell>
          <cell r="P51"/>
          <cell r="Q51"/>
          <cell r="R51"/>
          <cell r="S51"/>
          <cell r="T51"/>
          <cell r="U51"/>
          <cell r="V51"/>
          <cell r="W51">
            <v>0</v>
          </cell>
          <cell r="X51">
            <v>9424.8405799056891</v>
          </cell>
          <cell r="Y51">
            <v>9424.8405799056891</v>
          </cell>
          <cell r="Z51">
            <v>7854.0338165880739</v>
          </cell>
          <cell r="AA51">
            <v>620.67239583498224</v>
          </cell>
          <cell r="AB51">
            <v>5886.9542532861178</v>
          </cell>
          <cell r="AC51">
            <v>956.15549688561691</v>
          </cell>
          <cell r="AD51">
            <v>390.25167058135696</v>
          </cell>
          <cell r="AE51">
            <v>0</v>
          </cell>
          <cell r="AF51">
            <v>7854.0338165880739</v>
          </cell>
          <cell r="AG51"/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/>
          <cell r="AO51">
            <v>0</v>
          </cell>
          <cell r="AP51" t="str">
            <v>- // -</v>
          </cell>
          <cell r="AQ51">
            <v>0</v>
          </cell>
          <cell r="AR51"/>
          <cell r="AS51">
            <v>0</v>
          </cell>
          <cell r="AT51" t="str">
            <v>- // -</v>
          </cell>
          <cell r="AU51">
            <v>0</v>
          </cell>
          <cell r="AV51"/>
          <cell r="AW51">
            <v>0</v>
          </cell>
          <cell r="AX51" t="str">
            <v>- // -</v>
          </cell>
          <cell r="AY51">
            <v>0</v>
          </cell>
          <cell r="AZ51"/>
          <cell r="BA51">
            <v>0</v>
          </cell>
          <cell r="BB51" t="str">
            <v>- // -</v>
          </cell>
          <cell r="BC51">
            <v>0</v>
          </cell>
          <cell r="BD51"/>
          <cell r="BE51">
            <v>0</v>
          </cell>
          <cell r="BF51" t="str">
            <v>- // -</v>
          </cell>
          <cell r="BG51">
            <v>0</v>
          </cell>
          <cell r="BH51"/>
          <cell r="BI51">
            <v>0</v>
          </cell>
          <cell r="BJ51" t="str">
            <v>- // -</v>
          </cell>
          <cell r="BK51">
            <v>0</v>
          </cell>
          <cell r="BL51"/>
          <cell r="BM51">
            <v>0</v>
          </cell>
          <cell r="BN51" t="str">
            <v>- // -</v>
          </cell>
          <cell r="BO51">
            <v>0</v>
          </cell>
          <cell r="BP51"/>
          <cell r="BQ51">
            <v>0</v>
          </cell>
          <cell r="BR51" t="str">
            <v>- // -</v>
          </cell>
          <cell r="BS51">
            <v>0</v>
          </cell>
          <cell r="BT51"/>
          <cell r="BU51">
            <v>0</v>
          </cell>
          <cell r="BV51" t="str">
            <v>- // -</v>
          </cell>
          <cell r="BW51">
            <v>0</v>
          </cell>
          <cell r="BX51"/>
          <cell r="BY51">
            <v>0</v>
          </cell>
          <cell r="BZ51" t="str">
            <v>- // -</v>
          </cell>
          <cell r="CA51">
            <v>0</v>
          </cell>
          <cell r="CB51"/>
          <cell r="CC51">
            <v>0</v>
          </cell>
          <cell r="CD51" t="str">
            <v>- // -</v>
          </cell>
          <cell r="CE51">
            <v>0</v>
          </cell>
          <cell r="CF51"/>
          <cell r="CG51">
            <v>0</v>
          </cell>
          <cell r="CH51" t="str">
            <v>- // -</v>
          </cell>
          <cell r="CI51">
            <v>0</v>
          </cell>
          <cell r="CJ51">
            <v>0</v>
          </cell>
          <cell r="CK51">
            <v>0</v>
          </cell>
          <cell r="CL51" t="str">
            <v>- // -</v>
          </cell>
          <cell r="CM51">
            <v>0</v>
          </cell>
          <cell r="CN51">
            <v>0</v>
          </cell>
          <cell r="CO51">
            <v>0</v>
          </cell>
          <cell r="CP51" t="str">
            <v>- // -</v>
          </cell>
          <cell r="CQ51">
            <v>0</v>
          </cell>
        </row>
        <row r="52">
          <cell r="E52" t="str">
            <v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v>
          </cell>
          <cell r="F52" t="str">
            <v>Обеспечение с 2022 года выполнения обязательств по договорам ДТП.</v>
          </cell>
          <cell r="G52" t="str">
            <v>Реконструкция, модернизация и ТП</v>
          </cell>
          <cell r="H52" t="str">
            <v>Техническая необходимость</v>
          </cell>
          <cell r="I52" t="str">
            <v/>
          </cell>
          <cell r="J52" t="str">
            <v>Итого по проекту: ПИР СМР ПНР шкаф АОПО - 1 шт. в т.ч. 2022 год: 0</v>
          </cell>
          <cell r="K52"/>
          <cell r="L52"/>
          <cell r="M52" t="str">
            <v/>
          </cell>
          <cell r="N52">
            <v>44680</v>
          </cell>
          <cell r="O52">
            <v>45291</v>
          </cell>
          <cell r="P52"/>
          <cell r="Q52"/>
          <cell r="R52"/>
          <cell r="S52"/>
          <cell r="T52"/>
          <cell r="U52"/>
          <cell r="V52"/>
          <cell r="W52">
            <v>0</v>
          </cell>
          <cell r="X52">
            <v>12245.197525470881</v>
          </cell>
          <cell r="Y52">
            <v>12245.197525470881</v>
          </cell>
          <cell r="Z52">
            <v>10204.331271225736</v>
          </cell>
          <cell r="AA52">
            <v>3049.053327278591</v>
          </cell>
          <cell r="AB52">
            <v>0</v>
          </cell>
          <cell r="AC52">
            <v>6267.718844637343</v>
          </cell>
          <cell r="AD52">
            <v>887.55909930980079</v>
          </cell>
          <cell r="AE52">
            <v>0</v>
          </cell>
          <cell r="AF52">
            <v>10204.331271225736</v>
          </cell>
          <cell r="AG52"/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/>
          <cell r="AO52">
            <v>0</v>
          </cell>
          <cell r="AP52" t="str">
            <v>- // -</v>
          </cell>
          <cell r="AQ52">
            <v>0</v>
          </cell>
          <cell r="AR52"/>
          <cell r="AS52">
            <v>0</v>
          </cell>
          <cell r="AT52" t="str">
            <v>- // -</v>
          </cell>
          <cell r="AU52">
            <v>0</v>
          </cell>
          <cell r="AV52"/>
          <cell r="AW52">
            <v>0</v>
          </cell>
          <cell r="AX52" t="str">
            <v>- // -</v>
          </cell>
          <cell r="AY52">
            <v>0</v>
          </cell>
          <cell r="AZ52"/>
          <cell r="BA52">
            <v>0</v>
          </cell>
          <cell r="BB52" t="str">
            <v>- // -</v>
          </cell>
          <cell r="BC52">
            <v>0</v>
          </cell>
          <cell r="BD52"/>
          <cell r="BE52">
            <v>0</v>
          </cell>
          <cell r="BF52" t="str">
            <v>- // -</v>
          </cell>
          <cell r="BG52">
            <v>0</v>
          </cell>
          <cell r="BH52"/>
          <cell r="BI52">
            <v>0</v>
          </cell>
          <cell r="BJ52" t="str">
            <v>- // -</v>
          </cell>
          <cell r="BK52">
            <v>0</v>
          </cell>
          <cell r="BL52"/>
          <cell r="BM52">
            <v>0</v>
          </cell>
          <cell r="BN52" t="str">
            <v>- // -</v>
          </cell>
          <cell r="BO52">
            <v>0</v>
          </cell>
          <cell r="BP52"/>
          <cell r="BQ52">
            <v>0</v>
          </cell>
          <cell r="BR52" t="str">
            <v>- // -</v>
          </cell>
          <cell r="BS52">
            <v>0</v>
          </cell>
          <cell r="BT52"/>
          <cell r="BU52">
            <v>0</v>
          </cell>
          <cell r="BV52" t="str">
            <v>- // -</v>
          </cell>
          <cell r="BW52">
            <v>0</v>
          </cell>
          <cell r="BX52"/>
          <cell r="BY52">
            <v>0</v>
          </cell>
          <cell r="BZ52" t="str">
            <v>- // -</v>
          </cell>
          <cell r="CA52">
            <v>0</v>
          </cell>
          <cell r="CB52"/>
          <cell r="CC52">
            <v>0</v>
          </cell>
          <cell r="CD52" t="str">
            <v>- // -</v>
          </cell>
          <cell r="CE52">
            <v>0</v>
          </cell>
          <cell r="CF52"/>
          <cell r="CG52">
            <v>0</v>
          </cell>
          <cell r="CH52" t="str">
            <v>- // -</v>
          </cell>
          <cell r="CI52">
            <v>0</v>
          </cell>
          <cell r="CJ52">
            <v>0</v>
          </cell>
          <cell r="CK52">
            <v>0</v>
          </cell>
          <cell r="CL52" t="str">
            <v>- // -</v>
          </cell>
          <cell r="CM52">
            <v>0</v>
          </cell>
          <cell r="CN52">
            <v>0</v>
          </cell>
          <cell r="CO52">
            <v>0</v>
          </cell>
          <cell r="CP52" t="str">
            <v>- // -</v>
          </cell>
          <cell r="CQ52">
            <v>0</v>
          </cell>
        </row>
        <row r="53">
          <cell r="E53" t="str">
            <v xml:space="preserve">Строительство электрических сетей 10- 0,4 кВ на ПС 220 кВ Восточная 
для электроснабжения зданий, расположенных на территории подстанции
</v>
          </cell>
          <cell r="F53" t="str">
            <v>Выполнение электроснабжений зданий и сооружений ПС по нормальной схеме с 2021 года</v>
          </cell>
          <cell r="G53" t="str">
            <v>Строительство новых объектов</v>
          </cell>
          <cell r="H53" t="str">
            <v>Техническая необходимость</v>
          </cell>
          <cell r="I53" t="str">
            <v/>
          </cell>
          <cell r="J53" t="str">
            <v>Итого по проекту: ПИР, СМР, ПНР, ЛЭП 350м, КЛ 200м, ТП-10/0,4 кВ – 1 шт., ячейка10 кВ типа К-XII- 1шт в т.ч. 2022 год: 0</v>
          </cell>
          <cell r="K53"/>
          <cell r="L53"/>
          <cell r="M53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53">
            <v>44680</v>
          </cell>
          <cell r="O53">
            <v>45291</v>
          </cell>
          <cell r="P53"/>
          <cell r="Q53"/>
          <cell r="R53"/>
          <cell r="S53"/>
          <cell r="T53"/>
          <cell r="U53"/>
          <cell r="V53"/>
          <cell r="W53">
            <v>0</v>
          </cell>
          <cell r="X53">
            <v>4884.3675331459062</v>
          </cell>
          <cell r="Y53">
            <v>4884.3675331459062</v>
          </cell>
          <cell r="Z53">
            <v>4070.3062776215884</v>
          </cell>
          <cell r="AA53">
            <v>352.666960297081</v>
          </cell>
          <cell r="AB53">
            <v>1656.3726525328279</v>
          </cell>
          <cell r="AC53">
            <v>1672.7227175078253</v>
          </cell>
          <cell r="AD53">
            <v>154.55528914641624</v>
          </cell>
          <cell r="AE53">
            <v>233.98865813743819</v>
          </cell>
          <cell r="AF53">
            <v>4070.3062776215884</v>
          </cell>
          <cell r="AG53"/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/>
          <cell r="AO53">
            <v>0</v>
          </cell>
          <cell r="AP53" t="str">
            <v>- // -</v>
          </cell>
          <cell r="AQ53">
            <v>0</v>
          </cell>
          <cell r="AR53"/>
          <cell r="AS53">
            <v>0</v>
          </cell>
          <cell r="AT53" t="str">
            <v>- // -</v>
          </cell>
          <cell r="AU53">
            <v>0</v>
          </cell>
          <cell r="AV53"/>
          <cell r="AW53">
            <v>0</v>
          </cell>
          <cell r="AX53" t="str">
            <v>- // -</v>
          </cell>
          <cell r="AY53">
            <v>0</v>
          </cell>
          <cell r="AZ53"/>
          <cell r="BA53">
            <v>0</v>
          </cell>
          <cell r="BB53" t="str">
            <v>- // -</v>
          </cell>
          <cell r="BC53">
            <v>0</v>
          </cell>
          <cell r="BD53"/>
          <cell r="BE53">
            <v>0</v>
          </cell>
          <cell r="BF53" t="str">
            <v>- // -</v>
          </cell>
          <cell r="BG53">
            <v>0</v>
          </cell>
          <cell r="BH53"/>
          <cell r="BI53">
            <v>0</v>
          </cell>
          <cell r="BJ53" t="str">
            <v>- // -</v>
          </cell>
          <cell r="BK53">
            <v>0</v>
          </cell>
          <cell r="BL53"/>
          <cell r="BM53">
            <v>0</v>
          </cell>
          <cell r="BN53" t="str">
            <v>- // -</v>
          </cell>
          <cell r="BO53">
            <v>0</v>
          </cell>
          <cell r="BP53"/>
          <cell r="BQ53">
            <v>0</v>
          </cell>
          <cell r="BR53" t="str">
            <v>- // -</v>
          </cell>
          <cell r="BS53">
            <v>0</v>
          </cell>
          <cell r="BT53"/>
          <cell r="BU53">
            <v>0</v>
          </cell>
          <cell r="BV53" t="str">
            <v>- // -</v>
          </cell>
          <cell r="BW53">
            <v>0</v>
          </cell>
          <cell r="BX53"/>
          <cell r="BY53">
            <v>0</v>
          </cell>
          <cell r="BZ53" t="str">
            <v>- // -</v>
          </cell>
          <cell r="CA53">
            <v>0</v>
          </cell>
          <cell r="CB53"/>
          <cell r="CC53">
            <v>0</v>
          </cell>
          <cell r="CD53" t="str">
            <v>- // -</v>
          </cell>
          <cell r="CE53">
            <v>0</v>
          </cell>
          <cell r="CF53"/>
          <cell r="CG53">
            <v>0</v>
          </cell>
          <cell r="CH53" t="str">
            <v>- // -</v>
          </cell>
          <cell r="CI53">
            <v>0</v>
          </cell>
          <cell r="CJ53">
            <v>0</v>
          </cell>
          <cell r="CK53">
            <v>0</v>
          </cell>
          <cell r="CL53" t="str">
            <v>- // -</v>
          </cell>
          <cell r="CM53">
            <v>0</v>
          </cell>
          <cell r="CN53">
            <v>0</v>
          </cell>
          <cell r="CO53">
            <v>0</v>
          </cell>
          <cell r="CP53" t="str">
            <v>- // -</v>
          </cell>
          <cell r="CQ53">
            <v>0</v>
          </cell>
        </row>
        <row r="54">
          <cell r="E54" t="str">
            <v>Перевод системы электроснабжения электроприемников на источник питания хозяйственных нужд ПС 220 кВ Татарская</v>
          </cell>
          <cell r="F54" t="str">
            <v>Исключение затрат на передачу ЭЭ по сетям АО "РЭС" с 2021 года</v>
          </cell>
          <cell r="G54" t="str">
            <v>Строительство новых объектов</v>
          </cell>
          <cell r="H54" t="str">
            <v>Техническая необходимость</v>
          </cell>
          <cell r="I54" t="str">
            <v/>
          </cell>
          <cell r="J54" t="str">
            <v>Итого по проекту: ПИР, СМР, ПНР, ЛЭП 350м, КЛ 200м, ТП-10/0,4 кВ – 1 шт., ячейка10 кВ типа К-XII- 1шт в т.ч. 2022 год: 0</v>
          </cell>
          <cell r="K54"/>
          <cell r="L54"/>
          <cell r="M54" t="str">
            <v>Разработка ПСД; 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54">
            <v>44680</v>
          </cell>
          <cell r="O54">
            <v>45291</v>
          </cell>
          <cell r="P54"/>
          <cell r="Q54"/>
          <cell r="R54"/>
          <cell r="S54"/>
          <cell r="T54"/>
          <cell r="U54"/>
          <cell r="V54"/>
          <cell r="W54">
            <v>0</v>
          </cell>
          <cell r="X54">
            <v>1386.2466484484594</v>
          </cell>
          <cell r="Y54">
            <v>1386.2466484484594</v>
          </cell>
          <cell r="Z54">
            <v>1155.2055403737161</v>
          </cell>
          <cell r="AA54">
            <v>115.34618519249581</v>
          </cell>
          <cell r="AB54">
            <v>68.612946151469089</v>
          </cell>
          <cell r="AC54">
            <v>862.69583155878468</v>
          </cell>
          <cell r="AD54">
            <v>14.391401238036597</v>
          </cell>
          <cell r="AE54">
            <v>94.159176232929909</v>
          </cell>
          <cell r="AF54">
            <v>1155.2055403737161</v>
          </cell>
          <cell r="AG54"/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/>
          <cell r="AO54">
            <v>0</v>
          </cell>
          <cell r="AP54" t="str">
            <v>- // -</v>
          </cell>
          <cell r="AQ54">
            <v>0</v>
          </cell>
          <cell r="AR54"/>
          <cell r="AS54">
            <v>0</v>
          </cell>
          <cell r="AT54" t="str">
            <v>- // -</v>
          </cell>
          <cell r="AU54">
            <v>0</v>
          </cell>
          <cell r="AV54"/>
          <cell r="AW54">
            <v>0</v>
          </cell>
          <cell r="AX54" t="str">
            <v>- // -</v>
          </cell>
          <cell r="AY54">
            <v>0</v>
          </cell>
          <cell r="AZ54"/>
          <cell r="BA54">
            <v>0</v>
          </cell>
          <cell r="BB54" t="str">
            <v>- // -</v>
          </cell>
          <cell r="BC54">
            <v>0</v>
          </cell>
          <cell r="BD54"/>
          <cell r="BE54">
            <v>0</v>
          </cell>
          <cell r="BF54" t="str">
            <v>- // -</v>
          </cell>
          <cell r="BG54">
            <v>0</v>
          </cell>
          <cell r="BH54"/>
          <cell r="BI54">
            <v>0</v>
          </cell>
          <cell r="BJ54" t="str">
            <v>- // -</v>
          </cell>
          <cell r="BK54">
            <v>0</v>
          </cell>
          <cell r="BL54"/>
          <cell r="BM54">
            <v>0</v>
          </cell>
          <cell r="BN54" t="str">
            <v>- // -</v>
          </cell>
          <cell r="BO54">
            <v>0</v>
          </cell>
          <cell r="BP54"/>
          <cell r="BQ54">
            <v>0</v>
          </cell>
          <cell r="BR54" t="str">
            <v>- // -</v>
          </cell>
          <cell r="BS54">
            <v>0</v>
          </cell>
          <cell r="BT54"/>
          <cell r="BU54">
            <v>0</v>
          </cell>
          <cell r="BV54" t="str">
            <v>- // -</v>
          </cell>
          <cell r="BW54">
            <v>0</v>
          </cell>
          <cell r="BX54"/>
          <cell r="BY54">
            <v>0</v>
          </cell>
          <cell r="BZ54" t="str">
            <v>- // -</v>
          </cell>
          <cell r="CA54">
            <v>0</v>
          </cell>
          <cell r="CB54"/>
          <cell r="CC54">
            <v>0</v>
          </cell>
          <cell r="CD54" t="str">
            <v>- // -</v>
          </cell>
          <cell r="CE54">
            <v>0</v>
          </cell>
          <cell r="CF54"/>
          <cell r="CG54">
            <v>0</v>
          </cell>
          <cell r="CH54" t="str">
            <v>- // -</v>
          </cell>
          <cell r="CI54">
            <v>0</v>
          </cell>
          <cell r="CJ54">
            <v>0</v>
          </cell>
          <cell r="CK54">
            <v>0</v>
          </cell>
          <cell r="CL54" t="str">
            <v>- // -</v>
          </cell>
          <cell r="CM54">
            <v>0</v>
          </cell>
          <cell r="CN54">
            <v>0</v>
          </cell>
          <cell r="CO54">
            <v>0</v>
          </cell>
          <cell r="CP54" t="str">
            <v>- // -</v>
          </cell>
          <cell r="CQ54">
            <v>0</v>
          </cell>
        </row>
        <row r="55">
          <cell r="E55" t="str">
            <v>ПС Восточная строительство нижнего дополнительного ограждения</v>
          </cell>
          <cell r="F55" t="str">
            <v>Выполнение требований по антеррористической защищенности с 2022 года</v>
          </cell>
          <cell r="G55" t="str">
            <v>Реконструкция, модернизация и ТП</v>
          </cell>
          <cell r="H55" t="str">
            <v>Техническая необходимость</v>
          </cell>
          <cell r="I55">
            <v>44545</v>
          </cell>
          <cell r="J55" t="str">
            <v>Итого по проекту: ПМР, СМР, мнтаж противоподкопного дополнительного ограждения, 1300 п/м в т.ч. 2022 год: ПИР, СМР противоподкопного дополнительного ограждения, 1300 п/м</v>
          </cell>
          <cell r="K55"/>
          <cell r="L55"/>
          <cell r="M55" t="str">
            <v>Разработка ПСД; Выполнение строительно-монтажных работ; Ввод объекта в эксплуатацию.</v>
          </cell>
          <cell r="N55">
            <v>44545</v>
          </cell>
          <cell r="O55">
            <v>44803</v>
          </cell>
          <cell r="P55"/>
          <cell r="Q55"/>
          <cell r="R55"/>
          <cell r="S55"/>
          <cell r="T55"/>
          <cell r="U55"/>
          <cell r="V55"/>
          <cell r="W55">
            <v>0</v>
          </cell>
          <cell r="X55">
            <v>424.17050279472966</v>
          </cell>
          <cell r="Y55">
            <v>424.17050279472966</v>
          </cell>
          <cell r="Z55">
            <v>353.47541899560804</v>
          </cell>
          <cell r="AA55">
            <v>23.124560121208003</v>
          </cell>
          <cell r="AB55">
            <v>0</v>
          </cell>
          <cell r="AC55">
            <v>330.35085887440005</v>
          </cell>
          <cell r="AD55">
            <v>0</v>
          </cell>
          <cell r="AE55">
            <v>0</v>
          </cell>
          <cell r="AF55">
            <v>353.47541899560804</v>
          </cell>
          <cell r="AG55"/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/>
          <cell r="AO55">
            <v>0</v>
          </cell>
          <cell r="AP55" t="str">
            <v>- // -</v>
          </cell>
          <cell r="AQ55">
            <v>0</v>
          </cell>
          <cell r="AR55"/>
          <cell r="AS55">
            <v>0</v>
          </cell>
          <cell r="AT55" t="str">
            <v>- // -</v>
          </cell>
          <cell r="AU55">
            <v>0</v>
          </cell>
          <cell r="AV55"/>
          <cell r="AW55">
            <v>0</v>
          </cell>
          <cell r="AX55" t="str">
            <v>- // -</v>
          </cell>
          <cell r="AY55">
            <v>0</v>
          </cell>
          <cell r="AZ55"/>
          <cell r="BA55">
            <v>0</v>
          </cell>
          <cell r="BB55" t="str">
            <v>- // -</v>
          </cell>
          <cell r="BC55">
            <v>0</v>
          </cell>
          <cell r="BD55"/>
          <cell r="BE55">
            <v>0</v>
          </cell>
          <cell r="BF55" t="str">
            <v>- // -</v>
          </cell>
          <cell r="BG55">
            <v>0</v>
          </cell>
          <cell r="BH55"/>
          <cell r="BI55">
            <v>0</v>
          </cell>
          <cell r="BJ55" t="str">
            <v>- // -</v>
          </cell>
          <cell r="BK55">
            <v>0</v>
          </cell>
          <cell r="BL55"/>
          <cell r="BM55">
            <v>0</v>
          </cell>
          <cell r="BN55" t="str">
            <v>- // -</v>
          </cell>
          <cell r="BO55">
            <v>0</v>
          </cell>
          <cell r="BP55"/>
          <cell r="BQ55">
            <v>0</v>
          </cell>
          <cell r="BR55" t="str">
            <v>- // -</v>
          </cell>
          <cell r="BS55">
            <v>424.17050279472966</v>
          </cell>
          <cell r="BT55"/>
          <cell r="BU55">
            <v>-424.17050279472966</v>
          </cell>
          <cell r="BV55">
            <v>0</v>
          </cell>
          <cell r="BW55">
            <v>0</v>
          </cell>
          <cell r="BX55"/>
          <cell r="BY55">
            <v>0</v>
          </cell>
          <cell r="BZ55" t="str">
            <v>- // -</v>
          </cell>
          <cell r="CA55">
            <v>0</v>
          </cell>
          <cell r="CB55"/>
          <cell r="CC55">
            <v>0</v>
          </cell>
          <cell r="CD55" t="str">
            <v>- // -</v>
          </cell>
          <cell r="CE55">
            <v>0</v>
          </cell>
          <cell r="CF55"/>
          <cell r="CG55">
            <v>0</v>
          </cell>
          <cell r="CH55" t="str">
            <v>- // -</v>
          </cell>
          <cell r="CI55">
            <v>0</v>
          </cell>
          <cell r="CJ55">
            <v>0</v>
          </cell>
          <cell r="CK55">
            <v>0</v>
          </cell>
          <cell r="CL55" t="str">
            <v>- // -</v>
          </cell>
          <cell r="CM55">
            <v>0</v>
          </cell>
          <cell r="CN55">
            <v>0</v>
          </cell>
          <cell r="CO55">
            <v>0</v>
          </cell>
          <cell r="CP55" t="str">
            <v>- // -</v>
          </cell>
          <cell r="CQ55">
            <v>424.17050279472966</v>
          </cell>
        </row>
        <row r="56">
          <cell r="E56" t="str">
            <v>ПС Восточная реконструкция въездных выездных ворот</v>
          </cell>
          <cell r="F56" t="str">
            <v>Выполнение требований по атитеррористической укрепленности с 2021 года</v>
          </cell>
          <cell r="G56" t="str">
            <v>Реконструкция, модернизация и ТП</v>
          </cell>
          <cell r="H56" t="str">
            <v>Техническая необходимость</v>
          </cell>
          <cell r="I56">
            <v>44545</v>
          </cell>
          <cell r="J56" t="str">
            <v>Итого по проекту: ПИР,СМР, установка  ворот 1 шт в т.ч. 2022 год: ПИР, СМР, установка  ворот 1 шт.</v>
          </cell>
          <cell r="K56"/>
          <cell r="L56"/>
          <cell r="M56" t="str">
            <v>Разработка ПСД; Приобретение и поставка оборудования; Выполнение строительно-монтажных работ; Ввод объекта в эксплуатацию.</v>
          </cell>
          <cell r="N56">
            <v>44545</v>
          </cell>
          <cell r="O56">
            <v>44834</v>
          </cell>
          <cell r="P56"/>
          <cell r="Q56"/>
          <cell r="R56"/>
          <cell r="S56"/>
          <cell r="T56"/>
          <cell r="U56"/>
          <cell r="V56"/>
          <cell r="W56">
            <v>0</v>
          </cell>
          <cell r="X56">
            <v>279.02060303040003</v>
          </cell>
          <cell r="Y56">
            <v>279.02060303040003</v>
          </cell>
          <cell r="Z56">
            <v>232.51716919200004</v>
          </cell>
          <cell r="AA56">
            <v>15.211403592000003</v>
          </cell>
          <cell r="AB56">
            <v>152.53504560000002</v>
          </cell>
          <cell r="AC56">
            <v>64.770719999999997</v>
          </cell>
          <cell r="AD56">
            <v>0</v>
          </cell>
          <cell r="AE56">
            <v>0</v>
          </cell>
          <cell r="AF56">
            <v>232.51716919200004</v>
          </cell>
          <cell r="AG56"/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/>
          <cell r="AO56">
            <v>0</v>
          </cell>
          <cell r="AP56" t="str">
            <v>- // -</v>
          </cell>
          <cell r="AQ56">
            <v>0</v>
          </cell>
          <cell r="AR56"/>
          <cell r="AS56">
            <v>0</v>
          </cell>
          <cell r="AT56" t="str">
            <v>- // -</v>
          </cell>
          <cell r="AU56">
            <v>0</v>
          </cell>
          <cell r="AV56"/>
          <cell r="AW56">
            <v>0</v>
          </cell>
          <cell r="AX56" t="str">
            <v>- // -</v>
          </cell>
          <cell r="AY56">
            <v>0</v>
          </cell>
          <cell r="AZ56"/>
          <cell r="BA56">
            <v>0</v>
          </cell>
          <cell r="BB56" t="str">
            <v>- // -</v>
          </cell>
          <cell r="BC56">
            <v>0</v>
          </cell>
          <cell r="BD56"/>
          <cell r="BE56">
            <v>0</v>
          </cell>
          <cell r="BF56" t="str">
            <v>- // -</v>
          </cell>
          <cell r="BG56">
            <v>0</v>
          </cell>
          <cell r="BH56"/>
          <cell r="BI56">
            <v>0</v>
          </cell>
          <cell r="BJ56" t="str">
            <v>- // -</v>
          </cell>
          <cell r="BK56">
            <v>0</v>
          </cell>
          <cell r="BL56"/>
          <cell r="BM56">
            <v>0</v>
          </cell>
          <cell r="BN56" t="str">
            <v>- // -</v>
          </cell>
          <cell r="BO56">
            <v>0</v>
          </cell>
          <cell r="BP56"/>
          <cell r="BQ56">
            <v>0</v>
          </cell>
          <cell r="BR56" t="str">
            <v>- // -</v>
          </cell>
          <cell r="BS56">
            <v>279.02060303040003</v>
          </cell>
          <cell r="BT56"/>
          <cell r="BU56">
            <v>-279.02060303040003</v>
          </cell>
          <cell r="BV56">
            <v>0</v>
          </cell>
          <cell r="BW56">
            <v>0</v>
          </cell>
          <cell r="BX56"/>
          <cell r="BY56">
            <v>0</v>
          </cell>
          <cell r="BZ56" t="str">
            <v>- // -</v>
          </cell>
          <cell r="CA56">
            <v>0</v>
          </cell>
          <cell r="CB56"/>
          <cell r="CC56">
            <v>0</v>
          </cell>
          <cell r="CD56" t="str">
            <v>- // -</v>
          </cell>
          <cell r="CE56">
            <v>0</v>
          </cell>
          <cell r="CF56"/>
          <cell r="CG56">
            <v>0</v>
          </cell>
          <cell r="CH56" t="str">
            <v>- // -</v>
          </cell>
          <cell r="CI56">
            <v>0</v>
          </cell>
          <cell r="CJ56">
            <v>0</v>
          </cell>
          <cell r="CK56">
            <v>0</v>
          </cell>
          <cell r="CL56" t="str">
            <v>- // -</v>
          </cell>
          <cell r="CM56">
            <v>0</v>
          </cell>
          <cell r="CN56">
            <v>0</v>
          </cell>
          <cell r="CO56">
            <v>0</v>
          </cell>
          <cell r="CP56" t="str">
            <v>- // -</v>
          </cell>
          <cell r="CQ56">
            <v>279.02060303040003</v>
          </cell>
        </row>
        <row r="57">
          <cell r="E57" t="str">
            <v>Дооборудование транспортных средств, установка лебедок</v>
          </cell>
          <cell r="F57" t="str">
            <v>Обеспечение самостоятельного извлечения транспорта из труднодоступных и заболоченных мест с 2021 года</v>
          </cell>
          <cell r="G57" t="str">
            <v>Реконструкция, модернизация и ТП</v>
          </cell>
          <cell r="H57" t="str">
            <v>Техническая необходимость</v>
          </cell>
          <cell r="I57">
            <v>44545</v>
          </cell>
          <cell r="J57" t="str">
            <v>Итого по проекту: Установка 4 лебедок, оформление документов в ГИБДД в т.ч. 2022 год: Установка 4 лебедок, оформление документов в ГИБДД</v>
          </cell>
          <cell r="K57"/>
          <cell r="L57"/>
          <cell r="M57" t="str">
            <v>Разработка ПСД; Приобретение и поставка оборудования; Выполнение строительно-монтажных работ; Ввод объекта в эксплуатацию.</v>
          </cell>
          <cell r="N57">
            <v>44084</v>
          </cell>
          <cell r="O57">
            <v>44742</v>
          </cell>
          <cell r="P57"/>
          <cell r="Q57"/>
          <cell r="R57"/>
          <cell r="S57"/>
          <cell r="T57"/>
          <cell r="U57"/>
          <cell r="V57"/>
          <cell r="W57">
            <v>0</v>
          </cell>
          <cell r="X57">
            <v>2096.5039999999999</v>
          </cell>
          <cell r="Y57">
            <v>2711.48</v>
          </cell>
          <cell r="Z57">
            <v>2096.5039999999999</v>
          </cell>
          <cell r="AA57">
            <v>83.36</v>
          </cell>
          <cell r="AB57">
            <v>1952.1</v>
          </cell>
          <cell r="AC57">
            <v>238</v>
          </cell>
          <cell r="AD57">
            <v>0</v>
          </cell>
          <cell r="AE57">
            <v>0</v>
          </cell>
          <cell r="AF57">
            <v>2273.46</v>
          </cell>
          <cell r="AG57"/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/>
          <cell r="AO57">
            <v>0</v>
          </cell>
          <cell r="AP57" t="str">
            <v>- // -</v>
          </cell>
          <cell r="AQ57">
            <v>0</v>
          </cell>
          <cell r="AR57"/>
          <cell r="AS57">
            <v>0</v>
          </cell>
          <cell r="AT57" t="str">
            <v>- // -</v>
          </cell>
          <cell r="AU57">
            <v>0</v>
          </cell>
          <cell r="AV57"/>
          <cell r="AW57">
            <v>0</v>
          </cell>
          <cell r="AX57" t="str">
            <v>- // -</v>
          </cell>
          <cell r="AY57">
            <v>0</v>
          </cell>
          <cell r="AZ57"/>
          <cell r="BA57">
            <v>0</v>
          </cell>
          <cell r="BB57" t="str">
            <v>- // -</v>
          </cell>
          <cell r="BC57">
            <v>0</v>
          </cell>
          <cell r="BD57"/>
          <cell r="BE57">
            <v>0</v>
          </cell>
          <cell r="BF57" t="str">
            <v>- // -</v>
          </cell>
          <cell r="BG57">
            <v>0</v>
          </cell>
          <cell r="BH57"/>
          <cell r="BI57">
            <v>0</v>
          </cell>
          <cell r="BJ57" t="str">
            <v>- // -</v>
          </cell>
          <cell r="BK57">
            <v>2711.48</v>
          </cell>
          <cell r="BL57"/>
          <cell r="BM57">
            <v>-2711.48</v>
          </cell>
          <cell r="BN57">
            <v>0</v>
          </cell>
          <cell r="BO57">
            <v>0</v>
          </cell>
          <cell r="BP57"/>
          <cell r="BQ57">
            <v>0</v>
          </cell>
          <cell r="BR57" t="str">
            <v>- // -</v>
          </cell>
          <cell r="BS57">
            <v>0</v>
          </cell>
          <cell r="BT57"/>
          <cell r="BU57">
            <v>0</v>
          </cell>
          <cell r="BV57" t="str">
            <v>- // -</v>
          </cell>
          <cell r="BW57">
            <v>0</v>
          </cell>
          <cell r="BX57"/>
          <cell r="BY57">
            <v>0</v>
          </cell>
          <cell r="BZ57" t="str">
            <v>- // -</v>
          </cell>
          <cell r="CA57">
            <v>0</v>
          </cell>
          <cell r="CB57"/>
          <cell r="CC57">
            <v>0</v>
          </cell>
          <cell r="CD57" t="str">
            <v>- // -</v>
          </cell>
          <cell r="CE57">
            <v>0</v>
          </cell>
          <cell r="CF57"/>
          <cell r="CG57">
            <v>0</v>
          </cell>
          <cell r="CH57" t="str">
            <v>- // -</v>
          </cell>
          <cell r="CI57">
            <v>0</v>
          </cell>
          <cell r="CJ57">
            <v>0</v>
          </cell>
          <cell r="CK57">
            <v>0</v>
          </cell>
          <cell r="CL57" t="str">
            <v>- // -</v>
          </cell>
          <cell r="CM57">
            <v>0</v>
          </cell>
          <cell r="CN57">
            <v>0</v>
          </cell>
          <cell r="CO57">
            <v>0</v>
          </cell>
          <cell r="CP57" t="str">
            <v>- // -</v>
          </cell>
          <cell r="CQ57">
            <v>2711.48</v>
          </cell>
        </row>
        <row r="58">
          <cell r="E58" t="str">
            <v>Техническое перевооружение систем охранной сигнализации и видеонаблюдения на ПС 220 кВ Правобережная</v>
          </cell>
          <cell r="F58" t="str">
            <v>Обеспечение с 2021 года возможности осуществления круглосуточного  визуального контроля обстановки на охраняемом объекте в соответствии с требованиями Постановления Правительства от 5 мая 2012 года №458, 256-ФЗ от 21 июля 2011 г.</v>
          </cell>
          <cell r="G58" t="str">
            <v>Реконструкция, модернизация и ТП</v>
          </cell>
          <cell r="H58" t="str">
            <v>Техническая необходимость</v>
          </cell>
          <cell r="I58" t="str">
            <v/>
          </cell>
          <cell r="J58" t="str">
            <v>Итого по проекту: ПИР СМР ПНР система ОС и ВН - 1 шт. в т.ч. 2022 год: 0</v>
          </cell>
          <cell r="K58"/>
          <cell r="L58"/>
          <cell r="M58" t="str">
            <v/>
          </cell>
          <cell r="N58">
            <v>44680</v>
          </cell>
          <cell r="O58">
            <v>45291</v>
          </cell>
          <cell r="P58"/>
          <cell r="Q58"/>
          <cell r="R58"/>
          <cell r="S58"/>
          <cell r="T58"/>
          <cell r="U58"/>
          <cell r="V58"/>
          <cell r="W58">
            <v>0</v>
          </cell>
          <cell r="X58">
            <v>10299.007452171838</v>
          </cell>
          <cell r="Y58">
            <v>10299.007452171838</v>
          </cell>
          <cell r="Z58">
            <v>8582.5062101431977</v>
          </cell>
          <cell r="AA58">
            <v>577.48628708250112</v>
          </cell>
          <cell r="AB58">
            <v>6016.4939519999289</v>
          </cell>
          <cell r="AC58">
            <v>444.55576619864382</v>
          </cell>
          <cell r="AD58">
            <v>1543.9702048621234</v>
          </cell>
          <cell r="AE58">
            <v>0</v>
          </cell>
          <cell r="AF58">
            <v>8582.5062101431977</v>
          </cell>
          <cell r="AG58"/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/>
          <cell r="AO58">
            <v>0</v>
          </cell>
          <cell r="AP58" t="str">
            <v>- // -</v>
          </cell>
          <cell r="AQ58">
            <v>0</v>
          </cell>
          <cell r="AR58"/>
          <cell r="AS58">
            <v>0</v>
          </cell>
          <cell r="AT58" t="str">
            <v>- // -</v>
          </cell>
          <cell r="AU58">
            <v>0</v>
          </cell>
          <cell r="AV58"/>
          <cell r="AW58">
            <v>0</v>
          </cell>
          <cell r="AX58" t="str">
            <v>- // -</v>
          </cell>
          <cell r="AY58">
            <v>0</v>
          </cell>
          <cell r="AZ58"/>
          <cell r="BA58">
            <v>0</v>
          </cell>
          <cell r="BB58" t="str">
            <v>- // -</v>
          </cell>
          <cell r="BC58">
            <v>0</v>
          </cell>
          <cell r="BD58"/>
          <cell r="BE58">
            <v>0</v>
          </cell>
          <cell r="BF58" t="str">
            <v>- // -</v>
          </cell>
          <cell r="BG58">
            <v>0</v>
          </cell>
          <cell r="BH58"/>
          <cell r="BI58">
            <v>0</v>
          </cell>
          <cell r="BJ58" t="str">
            <v>- // -</v>
          </cell>
          <cell r="BK58">
            <v>0</v>
          </cell>
          <cell r="BL58"/>
          <cell r="BM58">
            <v>0</v>
          </cell>
          <cell r="BN58" t="str">
            <v>- // -</v>
          </cell>
          <cell r="BO58">
            <v>0</v>
          </cell>
          <cell r="BP58"/>
          <cell r="BQ58">
            <v>0</v>
          </cell>
          <cell r="BR58" t="str">
            <v>- // -</v>
          </cell>
          <cell r="BS58">
            <v>0</v>
          </cell>
          <cell r="BT58"/>
          <cell r="BU58">
            <v>0</v>
          </cell>
          <cell r="BV58" t="str">
            <v>- // -</v>
          </cell>
          <cell r="BW58">
            <v>0</v>
          </cell>
          <cell r="BX58"/>
          <cell r="BY58">
            <v>0</v>
          </cell>
          <cell r="BZ58" t="str">
            <v>- // -</v>
          </cell>
          <cell r="CA58">
            <v>0</v>
          </cell>
          <cell r="CB58"/>
          <cell r="CC58">
            <v>0</v>
          </cell>
          <cell r="CD58" t="str">
            <v>- // -</v>
          </cell>
          <cell r="CE58">
            <v>0</v>
          </cell>
          <cell r="CF58"/>
          <cell r="CG58">
            <v>0</v>
          </cell>
          <cell r="CH58" t="str">
            <v>- // -</v>
          </cell>
          <cell r="CI58">
            <v>0</v>
          </cell>
          <cell r="CJ58">
            <v>0</v>
          </cell>
          <cell r="CK58">
            <v>0</v>
          </cell>
          <cell r="CL58" t="str">
            <v>- // -</v>
          </cell>
          <cell r="CM58">
            <v>0</v>
          </cell>
          <cell r="CN58">
            <v>0</v>
          </cell>
          <cell r="CO58">
            <v>0</v>
          </cell>
          <cell r="CP58" t="str">
            <v>- // -</v>
          </cell>
          <cell r="CQ58">
            <v>0</v>
          </cell>
        </row>
        <row r="59">
          <cell r="E59" t="str">
            <v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v>
          </cell>
          <cell r="F59" t="str">
            <v>Перевод нагрузок с ПС 110/10 кВ «Карасукская» с целью высвобождения мощности, повышение надежности электроснабжение потребителей г. Карасука и Карасукского района с 2023 года</v>
          </cell>
          <cell r="G59" t="str">
            <v>Реконструкция, модернизация и ТП</v>
          </cell>
          <cell r="H59" t="str">
            <v>Техническая необходимость</v>
          </cell>
          <cell r="I59">
            <v>44285</v>
          </cell>
          <cell r="J59" t="str">
            <v>Итого по проекту: ПИР,СМР, ПНР 2 ЛРТ, Оборудование ЛРТ - 2 шт., Консервация в т.ч. 2022 год: ПИР ЛРТ - 2 шт. 1ПК</v>
          </cell>
          <cell r="K59"/>
          <cell r="L59"/>
          <cell r="M59" t="str">
            <v>Разработка ПСД; Выполнение строительно-монтажных работ; Пуско-наладочные работы; Ввод объекта в эксплуатацию.</v>
          </cell>
          <cell r="N59">
            <v>44084</v>
          </cell>
          <cell r="O59">
            <v>45291</v>
          </cell>
          <cell r="P59"/>
          <cell r="Q59"/>
          <cell r="R59"/>
          <cell r="S59"/>
          <cell r="T59"/>
          <cell r="U59"/>
          <cell r="V59"/>
          <cell r="W59">
            <v>0</v>
          </cell>
          <cell r="X59">
            <v>68952.804149675736</v>
          </cell>
          <cell r="Y59">
            <v>83043.798257582399</v>
          </cell>
          <cell r="Z59">
            <v>58472.885338360742</v>
          </cell>
          <cell r="AA59">
            <v>2979.4531200000001</v>
          </cell>
          <cell r="AB59">
            <v>36190</v>
          </cell>
          <cell r="AC59">
            <v>25028.093412209997</v>
          </cell>
          <cell r="AD59">
            <v>3003.3712094652005</v>
          </cell>
          <cell r="AE59">
            <v>2002.2474729767998</v>
          </cell>
          <cell r="AF59">
            <v>69203.165214651992</v>
          </cell>
          <cell r="AG59"/>
          <cell r="AH59">
            <v>0</v>
          </cell>
          <cell r="AI59">
            <v>15271.200000000004</v>
          </cell>
          <cell r="AJ59">
            <v>28312.018799999976</v>
          </cell>
          <cell r="AK59">
            <v>28156.799999999999</v>
          </cell>
          <cell r="AL59">
            <v>43428</v>
          </cell>
          <cell r="AM59">
            <v>0</v>
          </cell>
          <cell r="AN59"/>
          <cell r="AO59">
            <v>0</v>
          </cell>
          <cell r="AP59" t="str">
            <v>- // -</v>
          </cell>
          <cell r="AQ59">
            <v>0</v>
          </cell>
          <cell r="AR59"/>
          <cell r="AS59">
            <v>0</v>
          </cell>
          <cell r="AT59" t="str">
            <v>- // -</v>
          </cell>
          <cell r="AU59">
            <v>0</v>
          </cell>
          <cell r="AV59"/>
          <cell r="AW59">
            <v>0</v>
          </cell>
          <cell r="AX59" t="str">
            <v>- // -</v>
          </cell>
          <cell r="AY59">
            <v>0</v>
          </cell>
          <cell r="AZ59"/>
          <cell r="BA59">
            <v>0</v>
          </cell>
          <cell r="BB59" t="str">
            <v>- // -</v>
          </cell>
          <cell r="BC59">
            <v>0</v>
          </cell>
          <cell r="BD59"/>
          <cell r="BE59">
            <v>0</v>
          </cell>
          <cell r="BF59" t="str">
            <v>- // -</v>
          </cell>
          <cell r="BG59">
            <v>0</v>
          </cell>
          <cell r="BH59"/>
          <cell r="BI59">
            <v>0</v>
          </cell>
          <cell r="BJ59" t="str">
            <v>- // -</v>
          </cell>
          <cell r="BK59">
            <v>0</v>
          </cell>
          <cell r="BL59"/>
          <cell r="BM59">
            <v>0</v>
          </cell>
          <cell r="BN59" t="str">
            <v>- // -</v>
          </cell>
          <cell r="BO59">
            <v>3575.3437440000002</v>
          </cell>
          <cell r="BP59"/>
          <cell r="BQ59">
            <v>-3575.3437440000002</v>
          </cell>
          <cell r="BR59">
            <v>0</v>
          </cell>
          <cell r="BS59">
            <v>0</v>
          </cell>
          <cell r="BT59"/>
          <cell r="BU59">
            <v>0</v>
          </cell>
          <cell r="BV59" t="str">
            <v>- // -</v>
          </cell>
          <cell r="BW59">
            <v>0</v>
          </cell>
          <cell r="BX59"/>
          <cell r="BY59">
            <v>0</v>
          </cell>
          <cell r="BZ59" t="str">
            <v>- // -</v>
          </cell>
          <cell r="CA59">
            <v>0</v>
          </cell>
          <cell r="CB59"/>
          <cell r="CC59">
            <v>0</v>
          </cell>
          <cell r="CD59" t="str">
            <v>- // -</v>
          </cell>
          <cell r="CE59">
            <v>0</v>
          </cell>
          <cell r="CF59"/>
          <cell r="CG59">
            <v>0</v>
          </cell>
          <cell r="CH59" t="str">
            <v>- // -</v>
          </cell>
          <cell r="CI59">
            <v>0</v>
          </cell>
          <cell r="CJ59">
            <v>0</v>
          </cell>
          <cell r="CK59">
            <v>0</v>
          </cell>
          <cell r="CL59" t="str">
            <v>- // -</v>
          </cell>
          <cell r="CM59">
            <v>0</v>
          </cell>
          <cell r="CN59">
            <v>0</v>
          </cell>
          <cell r="CO59">
            <v>0</v>
          </cell>
          <cell r="CP59" t="str">
            <v>- // -</v>
          </cell>
          <cell r="CQ59">
            <v>3575.3437440000002</v>
          </cell>
        </row>
        <row r="60">
          <cell r="E60" t="str">
            <v>Замена выключателя ВВБ 220 кВ (В-292) ПС 220 Урожай АО "Электромагистраль"</v>
          </cell>
          <cell r="F60" t="str">
            <v>Обеспечение с 2021 года Снижение производственных издержек.
Обеспечение соответствия оборудования п. 2.4.6 Технической политике Общества</v>
          </cell>
          <cell r="G60" t="str">
            <v>Реконструкция, модернизация и ТП</v>
          </cell>
          <cell r="H60" t="str">
            <v>Техническая необходимость</v>
          </cell>
          <cell r="I60">
            <v>42724</v>
          </cell>
          <cell r="J60" t="str">
            <v xml:space="preserve">Итого по проекту: ПИР СМР ПНР  яч. выкл. 220 кВ - 1 шт. 1,2 ПК в т.ч. 2022 год: </v>
          </cell>
          <cell r="K60"/>
          <cell r="L60"/>
          <cell r="M60" t="str">
            <v>Приобретение и поставка оборудования; Выполнение строительно-монтажных работ; Пуско-наладочные работы; Ввод объекта в эксплуатацию.</v>
          </cell>
          <cell r="N60">
            <v>42724</v>
          </cell>
          <cell r="O60">
            <v>45291</v>
          </cell>
          <cell r="P60"/>
          <cell r="Q60"/>
          <cell r="R60"/>
          <cell r="S60"/>
          <cell r="T60"/>
          <cell r="U60"/>
          <cell r="V60"/>
          <cell r="W60">
            <v>0</v>
          </cell>
          <cell r="X60">
            <v>46865.095245016579</v>
          </cell>
          <cell r="Y60">
            <v>63439.836580103889</v>
          </cell>
          <cell r="Z60">
            <v>39054.246037513811</v>
          </cell>
          <cell r="AA60">
            <v>1882.44021</v>
          </cell>
          <cell r="AB60">
            <v>23686.248591154523</v>
          </cell>
          <cell r="AC60">
            <v>26500.627887005008</v>
          </cell>
          <cell r="AD60">
            <v>859.44694533397831</v>
          </cell>
          <cell r="AE60">
            <v>1592.7066849443866</v>
          </cell>
          <cell r="AF60">
            <v>54521.470318437896</v>
          </cell>
          <cell r="AG60"/>
          <cell r="AH60">
            <v>24239.96674</v>
          </cell>
          <cell r="AI60">
            <v>1041.2798399999961</v>
          </cell>
          <cell r="AJ60">
            <v>17.648409999999998</v>
          </cell>
          <cell r="AK60">
            <v>17.648409999999998</v>
          </cell>
          <cell r="AL60">
            <v>25298.894989999997</v>
          </cell>
          <cell r="AM60">
            <v>0</v>
          </cell>
          <cell r="AN60"/>
          <cell r="AO60">
            <v>0</v>
          </cell>
          <cell r="AP60" t="str">
            <v>- // -</v>
          </cell>
          <cell r="AQ60">
            <v>0</v>
          </cell>
          <cell r="AR60"/>
          <cell r="AS60">
            <v>0</v>
          </cell>
          <cell r="AT60" t="str">
            <v>- // -</v>
          </cell>
          <cell r="AU60">
            <v>0</v>
          </cell>
          <cell r="AV60"/>
          <cell r="AW60">
            <v>0</v>
          </cell>
          <cell r="AX60" t="str">
            <v>- // -</v>
          </cell>
          <cell r="AY60">
            <v>0</v>
          </cell>
          <cell r="AZ60"/>
          <cell r="BA60">
            <v>0</v>
          </cell>
          <cell r="BB60" t="str">
            <v>- // -</v>
          </cell>
          <cell r="BC60">
            <v>0</v>
          </cell>
          <cell r="BD60"/>
          <cell r="BE60">
            <v>0</v>
          </cell>
          <cell r="BF60" t="str">
            <v>- // -</v>
          </cell>
          <cell r="BG60">
            <v>0</v>
          </cell>
          <cell r="BH60"/>
          <cell r="BI60">
            <v>0</v>
          </cell>
          <cell r="BJ60" t="str">
            <v>- // -</v>
          </cell>
          <cell r="BK60">
            <v>0</v>
          </cell>
          <cell r="BL60"/>
          <cell r="BM60">
            <v>0</v>
          </cell>
          <cell r="BN60" t="str">
            <v>- // -</v>
          </cell>
          <cell r="BO60">
            <v>0</v>
          </cell>
          <cell r="BP60"/>
          <cell r="BQ60">
            <v>0</v>
          </cell>
          <cell r="BR60" t="str">
            <v>- // -</v>
          </cell>
          <cell r="BS60">
            <v>0</v>
          </cell>
          <cell r="BT60"/>
          <cell r="BU60">
            <v>0</v>
          </cell>
          <cell r="BV60" t="str">
            <v>- // -</v>
          </cell>
          <cell r="BW60">
            <v>0</v>
          </cell>
          <cell r="BX60"/>
          <cell r="BY60">
            <v>0</v>
          </cell>
          <cell r="BZ60" t="str">
            <v>- // -</v>
          </cell>
          <cell r="CA60">
            <v>0</v>
          </cell>
          <cell r="CB60"/>
          <cell r="CC60">
            <v>0</v>
          </cell>
          <cell r="CD60" t="str">
            <v>- // -</v>
          </cell>
          <cell r="CE60">
            <v>0</v>
          </cell>
          <cell r="CF60"/>
          <cell r="CG60">
            <v>0</v>
          </cell>
          <cell r="CH60" t="str">
            <v>- // -</v>
          </cell>
          <cell r="CI60">
            <v>0</v>
          </cell>
          <cell r="CJ60">
            <v>0</v>
          </cell>
          <cell r="CK60">
            <v>0</v>
          </cell>
          <cell r="CL60" t="str">
            <v>- // -</v>
          </cell>
          <cell r="CM60">
            <v>0</v>
          </cell>
          <cell r="CN60">
            <v>0</v>
          </cell>
          <cell r="CO60">
            <v>0</v>
          </cell>
          <cell r="CP60" t="str">
            <v>- // -</v>
          </cell>
          <cell r="CQ60">
            <v>0</v>
          </cell>
        </row>
        <row r="61">
          <cell r="E61" t="str">
            <v>Техническое перевооружение системы телемеханики на ПС 220 кВ Строительная</v>
          </cell>
          <cell r="F61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61" t="str">
            <v>Реконструкция, модернизация и ТП</v>
          </cell>
          <cell r="H61" t="str">
            <v>Техническая необходимость</v>
          </cell>
          <cell r="I61">
            <v>43585</v>
          </cell>
          <cell r="J61" t="str">
            <v xml:space="preserve">Итого по проекту: ПИР СМР ПНР системы ТМ в т.ч. 2022 год: </v>
          </cell>
          <cell r="K61"/>
          <cell r="L61"/>
          <cell r="M61" t="str">
            <v/>
          </cell>
          <cell r="N61">
            <v>43585</v>
          </cell>
          <cell r="O61">
            <v>45260</v>
          </cell>
          <cell r="P61"/>
          <cell r="Q61"/>
          <cell r="R61"/>
          <cell r="S61"/>
          <cell r="T61"/>
          <cell r="U61"/>
          <cell r="V61"/>
          <cell r="W61">
            <v>0</v>
          </cell>
          <cell r="X61">
            <v>16727.30869644988</v>
          </cell>
          <cell r="Y61">
            <v>16703.049691264772</v>
          </cell>
          <cell r="Z61">
            <v>13939.423913708235</v>
          </cell>
          <cell r="AA61">
            <v>660.41499999999996</v>
          </cell>
          <cell r="AB61">
            <v>8118.0212773608037</v>
          </cell>
          <cell r="AC61">
            <v>4040.6804091261829</v>
          </cell>
          <cell r="AD61">
            <v>0</v>
          </cell>
          <cell r="AE61">
            <v>1100.0913895669921</v>
          </cell>
          <cell r="AF61">
            <v>13919.208076053981</v>
          </cell>
          <cell r="AG61"/>
          <cell r="AH61">
            <v>316.99920000000003</v>
          </cell>
          <cell r="AI61">
            <v>5815.4987999999994</v>
          </cell>
          <cell r="AJ61">
            <v>0</v>
          </cell>
          <cell r="AK61">
            <v>0</v>
          </cell>
          <cell r="AL61">
            <v>6132.4979999999996</v>
          </cell>
          <cell r="AM61">
            <v>0</v>
          </cell>
          <cell r="AN61"/>
          <cell r="AO61">
            <v>0</v>
          </cell>
          <cell r="AP61" t="str">
            <v>- // -</v>
          </cell>
          <cell r="AQ61">
            <v>0</v>
          </cell>
          <cell r="AR61"/>
          <cell r="AS61">
            <v>0</v>
          </cell>
          <cell r="AT61" t="str">
            <v>- // -</v>
          </cell>
          <cell r="AU61">
            <v>0</v>
          </cell>
          <cell r="AV61"/>
          <cell r="AW61">
            <v>0</v>
          </cell>
          <cell r="AX61" t="str">
            <v>- // -</v>
          </cell>
          <cell r="AY61">
            <v>0</v>
          </cell>
          <cell r="AZ61"/>
          <cell r="BA61">
            <v>0</v>
          </cell>
          <cell r="BB61" t="str">
            <v>- // -</v>
          </cell>
          <cell r="BC61">
            <v>0</v>
          </cell>
          <cell r="BD61"/>
          <cell r="BE61">
            <v>0</v>
          </cell>
          <cell r="BF61" t="str">
            <v>- // -</v>
          </cell>
          <cell r="BG61">
            <v>0</v>
          </cell>
          <cell r="BH61"/>
          <cell r="BI61">
            <v>0</v>
          </cell>
          <cell r="BJ61" t="str">
            <v>- // -</v>
          </cell>
          <cell r="BK61">
            <v>0</v>
          </cell>
          <cell r="BL61"/>
          <cell r="BM61">
            <v>0</v>
          </cell>
          <cell r="BN61" t="str">
            <v>- // -</v>
          </cell>
          <cell r="BO61">
            <v>0</v>
          </cell>
          <cell r="BP61"/>
          <cell r="BQ61">
            <v>0</v>
          </cell>
          <cell r="BR61" t="str">
            <v>- // -</v>
          </cell>
          <cell r="BS61">
            <v>0</v>
          </cell>
          <cell r="BT61"/>
          <cell r="BU61">
            <v>0</v>
          </cell>
          <cell r="BV61" t="str">
            <v>- // -</v>
          </cell>
          <cell r="BW61">
            <v>0</v>
          </cell>
          <cell r="BX61"/>
          <cell r="BY61">
            <v>0</v>
          </cell>
          <cell r="BZ61" t="str">
            <v>- // -</v>
          </cell>
          <cell r="CA61">
            <v>0</v>
          </cell>
          <cell r="CB61"/>
          <cell r="CC61">
            <v>0</v>
          </cell>
          <cell r="CD61" t="str">
            <v>- // -</v>
          </cell>
          <cell r="CE61">
            <v>0</v>
          </cell>
          <cell r="CF61"/>
          <cell r="CG61">
            <v>0</v>
          </cell>
          <cell r="CH61" t="str">
            <v>- // -</v>
          </cell>
          <cell r="CI61">
            <v>0</v>
          </cell>
          <cell r="CJ61">
            <v>0</v>
          </cell>
          <cell r="CK61">
            <v>0</v>
          </cell>
          <cell r="CL61" t="str">
            <v>- // -</v>
          </cell>
          <cell r="CM61">
            <v>0</v>
          </cell>
          <cell r="CN61">
            <v>0</v>
          </cell>
          <cell r="CO61">
            <v>0</v>
          </cell>
          <cell r="CP61" t="str">
            <v>- // -</v>
          </cell>
          <cell r="CQ61">
            <v>0</v>
          </cell>
        </row>
        <row r="62">
          <cell r="E62" t="str">
            <v>Строительство пристройки к существующему зданию ОПУ ПС 220 кВ Южная</v>
          </cell>
          <cell r="F62" t="str">
            <v>Обеспечение с 2023 года служб ПС помещением</v>
          </cell>
          <cell r="G62" t="str">
            <v>Строительство новых объектов</v>
          </cell>
          <cell r="H62" t="str">
            <v>Техническая необходимость</v>
          </cell>
          <cell r="I62" t="str">
            <v/>
          </cell>
          <cell r="J62" t="str">
            <v>Итого по проекту: Установка ворот 1 шт.
Ремонт кровли ОПУ
Установка дверного блока 1 шт. 
Устройство проема наружнего 1 шт.
ПИР, СМР в т.ч. 2022 год: ПИР</v>
          </cell>
          <cell r="K62"/>
          <cell r="L62"/>
          <cell r="M62" t="str">
            <v>Разработка ПСД.</v>
          </cell>
          <cell r="N62">
            <v>44680</v>
          </cell>
          <cell r="O62">
            <v>45291</v>
          </cell>
          <cell r="P62"/>
          <cell r="Q62"/>
          <cell r="R62"/>
          <cell r="S62"/>
          <cell r="T62"/>
          <cell r="U62"/>
          <cell r="V62"/>
          <cell r="W62">
            <v>0</v>
          </cell>
          <cell r="X62">
            <v>23951.897697159347</v>
          </cell>
          <cell r="Y62">
            <v>23951.897697159347</v>
          </cell>
          <cell r="Z62">
            <v>19959.914747632793</v>
          </cell>
          <cell r="AA62">
            <v>801.62010576095986</v>
          </cell>
          <cell r="AB62">
            <v>0</v>
          </cell>
          <cell r="AC62">
            <v>19158.294641871831</v>
          </cell>
          <cell r="AD62">
            <v>0</v>
          </cell>
          <cell r="AE62">
            <v>0</v>
          </cell>
          <cell r="AF62">
            <v>19959.914747632793</v>
          </cell>
          <cell r="AG62"/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1906.7369120000042</v>
          </cell>
          <cell r="AN62">
            <v>1906.7369099999999</v>
          </cell>
          <cell r="AO62">
            <v>-2.0000043150503188E-6</v>
          </cell>
          <cell r="AP62">
            <v>0.99999999895108538</v>
          </cell>
          <cell r="AQ62">
            <v>0</v>
          </cell>
          <cell r="AR62"/>
          <cell r="AS62">
            <v>0</v>
          </cell>
          <cell r="AT62" t="str">
            <v>- // -</v>
          </cell>
          <cell r="AU62">
            <v>0</v>
          </cell>
          <cell r="AV62"/>
          <cell r="AW62">
            <v>0</v>
          </cell>
          <cell r="AX62" t="str">
            <v>- // -</v>
          </cell>
          <cell r="AY62">
            <v>0</v>
          </cell>
          <cell r="AZ62"/>
          <cell r="BA62">
            <v>0</v>
          </cell>
          <cell r="BB62" t="str">
            <v>- // -</v>
          </cell>
          <cell r="BC62">
            <v>0</v>
          </cell>
          <cell r="BD62"/>
          <cell r="BE62">
            <v>0</v>
          </cell>
          <cell r="BF62" t="str">
            <v>- // -</v>
          </cell>
          <cell r="BG62">
            <v>0</v>
          </cell>
          <cell r="BH62"/>
          <cell r="BI62">
            <v>0</v>
          </cell>
          <cell r="BJ62" t="str">
            <v>- // -</v>
          </cell>
          <cell r="BK62">
            <v>0</v>
          </cell>
          <cell r="BL62"/>
          <cell r="BM62">
            <v>0</v>
          </cell>
          <cell r="BN62" t="str">
            <v>- // -</v>
          </cell>
          <cell r="BO62">
            <v>0</v>
          </cell>
          <cell r="BP62"/>
          <cell r="BQ62">
            <v>0</v>
          </cell>
          <cell r="BR62" t="str">
            <v>- // -</v>
          </cell>
          <cell r="BS62">
            <v>180</v>
          </cell>
          <cell r="BT62"/>
          <cell r="BU62">
            <v>-180</v>
          </cell>
          <cell r="BV62">
            <v>0</v>
          </cell>
          <cell r="BW62">
            <v>0</v>
          </cell>
          <cell r="BX62"/>
          <cell r="BY62">
            <v>0</v>
          </cell>
          <cell r="BZ62" t="str">
            <v>- // -</v>
          </cell>
          <cell r="CA62">
            <v>0</v>
          </cell>
          <cell r="CB62"/>
          <cell r="CC62">
            <v>0</v>
          </cell>
          <cell r="CD62" t="str">
            <v>- // -</v>
          </cell>
          <cell r="CE62">
            <v>0</v>
          </cell>
          <cell r="CF62"/>
          <cell r="CG62">
            <v>0</v>
          </cell>
          <cell r="CH62" t="str">
            <v>- // -</v>
          </cell>
          <cell r="CI62">
            <v>1906.7369120000042</v>
          </cell>
          <cell r="CJ62">
            <v>1906.7369099999999</v>
          </cell>
          <cell r="CK62">
            <v>-2.0000043150503188E-6</v>
          </cell>
          <cell r="CL62">
            <v>0.99999999895108538</v>
          </cell>
          <cell r="CM62">
            <v>0</v>
          </cell>
          <cell r="CN62">
            <v>0</v>
          </cell>
          <cell r="CO62">
            <v>0</v>
          </cell>
          <cell r="CP62" t="str">
            <v>- // -</v>
          </cell>
          <cell r="CQ62">
            <v>180</v>
          </cell>
        </row>
        <row r="63">
          <cell r="E63" t="str">
            <v>Техническое перевооружение системы телемеханики и регистратора аварийных событий на ПС 220 кВ Чулымская</v>
          </cell>
          <cell r="F63" t="str">
            <v xml:space="preserve">1. Модернизации и расширения системы сбора и передачи информации.
2. Замена морально и физически устаревшего оборудования выработавшего нормативный срок эксплуатации 
3. погрешность записи параметров не выше 0,5%
</v>
          </cell>
          <cell r="G63" t="str">
            <v>Реконструкция, модернизация и ТП</v>
          </cell>
          <cell r="H63" t="str">
            <v>Техническая необходимость</v>
          </cell>
          <cell r="I63">
            <v>43585</v>
          </cell>
          <cell r="J63" t="str">
            <v xml:space="preserve">Итого по проекту: ПИР СМР ПНР системы ТМ и РАС в т.ч. 2022 год: </v>
          </cell>
          <cell r="K63"/>
          <cell r="L63"/>
          <cell r="M63" t="str">
            <v>Гашение кредиторской задолженности.</v>
          </cell>
          <cell r="N63">
            <v>43585</v>
          </cell>
          <cell r="O63">
            <v>46356</v>
          </cell>
          <cell r="P63"/>
          <cell r="Q63"/>
          <cell r="R63"/>
          <cell r="S63"/>
          <cell r="T63"/>
          <cell r="U63"/>
          <cell r="V63"/>
          <cell r="W63">
            <v>0</v>
          </cell>
          <cell r="X63">
            <v>18774.209601483137</v>
          </cell>
          <cell r="Y63">
            <v>32985.700607520906</v>
          </cell>
          <cell r="Z63">
            <v>15645.174667902615</v>
          </cell>
          <cell r="AA63">
            <v>563.06500000000005</v>
          </cell>
          <cell r="AB63">
            <v>12854.654630531668</v>
          </cell>
          <cell r="AC63">
            <v>10663.195873603001</v>
          </cell>
          <cell r="AD63">
            <v>0</v>
          </cell>
          <cell r="AE63">
            <v>6624.1480894750539</v>
          </cell>
          <cell r="AF63">
            <v>30705.063593609721</v>
          </cell>
          <cell r="AG63"/>
          <cell r="AH63">
            <v>270.27120000000002</v>
          </cell>
          <cell r="AI63">
            <v>9317.8068000000003</v>
          </cell>
          <cell r="AJ63">
            <v>1634.4</v>
          </cell>
          <cell r="AK63">
            <v>1634.4</v>
          </cell>
          <cell r="AL63">
            <v>11222.477999999999</v>
          </cell>
          <cell r="AM63">
            <v>0</v>
          </cell>
          <cell r="AN63"/>
          <cell r="AO63">
            <v>0</v>
          </cell>
          <cell r="AP63" t="str">
            <v>- // -</v>
          </cell>
          <cell r="AQ63">
            <v>0</v>
          </cell>
          <cell r="AR63"/>
          <cell r="AS63">
            <v>0</v>
          </cell>
          <cell r="AT63" t="str">
            <v>- // -</v>
          </cell>
          <cell r="AU63">
            <v>0</v>
          </cell>
          <cell r="AV63"/>
          <cell r="AW63">
            <v>0</v>
          </cell>
          <cell r="AX63" t="str">
            <v>- // -</v>
          </cell>
          <cell r="AY63">
            <v>0</v>
          </cell>
          <cell r="AZ63"/>
          <cell r="BA63">
            <v>0</v>
          </cell>
          <cell r="BB63" t="str">
            <v>- // -</v>
          </cell>
          <cell r="BC63">
            <v>0</v>
          </cell>
          <cell r="BD63"/>
          <cell r="BE63">
            <v>0</v>
          </cell>
          <cell r="BF63" t="str">
            <v>- // -</v>
          </cell>
          <cell r="BG63">
            <v>0</v>
          </cell>
          <cell r="BH63"/>
          <cell r="BI63">
            <v>0</v>
          </cell>
          <cell r="BJ63" t="str">
            <v>- // -</v>
          </cell>
          <cell r="BK63">
            <v>0</v>
          </cell>
          <cell r="BL63"/>
          <cell r="BM63">
            <v>0</v>
          </cell>
          <cell r="BN63" t="str">
            <v>- // -</v>
          </cell>
          <cell r="BO63">
            <v>0</v>
          </cell>
          <cell r="BP63"/>
          <cell r="BQ63">
            <v>0</v>
          </cell>
          <cell r="BR63" t="str">
            <v>- // -</v>
          </cell>
          <cell r="BS63">
            <v>0</v>
          </cell>
          <cell r="BT63"/>
          <cell r="BU63">
            <v>0</v>
          </cell>
          <cell r="BV63" t="str">
            <v>- // -</v>
          </cell>
          <cell r="BW63">
            <v>0</v>
          </cell>
          <cell r="BX63"/>
          <cell r="BY63">
            <v>0</v>
          </cell>
          <cell r="BZ63" t="str">
            <v>- // -</v>
          </cell>
          <cell r="CA63">
            <v>0</v>
          </cell>
          <cell r="CB63"/>
          <cell r="CC63">
            <v>0</v>
          </cell>
          <cell r="CD63" t="str">
            <v>- // -</v>
          </cell>
          <cell r="CE63">
            <v>0</v>
          </cell>
          <cell r="CF63"/>
          <cell r="CG63">
            <v>0</v>
          </cell>
          <cell r="CH63" t="str">
            <v>- // -</v>
          </cell>
          <cell r="CI63">
            <v>0</v>
          </cell>
          <cell r="CJ63">
            <v>0</v>
          </cell>
          <cell r="CK63">
            <v>0</v>
          </cell>
          <cell r="CL63" t="str">
            <v>- // -</v>
          </cell>
          <cell r="CM63">
            <v>0</v>
          </cell>
          <cell r="CN63">
            <v>0</v>
          </cell>
          <cell r="CO63">
            <v>0</v>
          </cell>
          <cell r="CP63" t="str">
            <v>- // -</v>
          </cell>
          <cell r="CQ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 t="str">
            <v>-</v>
          </cell>
          <cell r="J64" t="str">
            <v xml:space="preserve">Итого по проекту:  в т.ч. 2022 год: </v>
          </cell>
          <cell r="K64"/>
          <cell r="L64"/>
          <cell r="M64"/>
          <cell r="N64" t="str">
            <v>-</v>
          </cell>
          <cell r="O64" t="str">
            <v>-</v>
          </cell>
          <cell r="P64"/>
          <cell r="Q64"/>
          <cell r="R64"/>
          <cell r="S64"/>
          <cell r="T64"/>
          <cell r="U64"/>
          <cell r="V64"/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  <cell r="AB64"/>
          <cell r="AC64"/>
          <cell r="AD64"/>
          <cell r="AE64"/>
          <cell r="AF64">
            <v>0</v>
          </cell>
          <cell r="AG64"/>
          <cell r="AH64">
            <v>0</v>
          </cell>
          <cell r="AI64">
            <v>0</v>
          </cell>
          <cell r="AJ64"/>
          <cell r="AK64">
            <v>0</v>
          </cell>
          <cell r="AL64">
            <v>0</v>
          </cell>
          <cell r="AM64"/>
          <cell r="AN64"/>
          <cell r="AO64">
            <v>0</v>
          </cell>
          <cell r="AP64" t="str">
            <v>- // -</v>
          </cell>
          <cell r="AQ64"/>
          <cell r="AR64"/>
          <cell r="AS64">
            <v>0</v>
          </cell>
          <cell r="AT64" t="str">
            <v>- // -</v>
          </cell>
          <cell r="AU64"/>
          <cell r="AV64"/>
          <cell r="AW64">
            <v>0</v>
          </cell>
          <cell r="AX64" t="str">
            <v>- // -</v>
          </cell>
          <cell r="AY64"/>
          <cell r="AZ64"/>
          <cell r="BA64">
            <v>0</v>
          </cell>
          <cell r="BB64" t="str">
            <v>- // -</v>
          </cell>
          <cell r="BC64"/>
          <cell r="BD64"/>
          <cell r="BE64">
            <v>0</v>
          </cell>
          <cell r="BF64" t="str">
            <v>- // -</v>
          </cell>
          <cell r="BG64"/>
          <cell r="BH64"/>
          <cell r="BI64">
            <v>0</v>
          </cell>
          <cell r="BJ64" t="str">
            <v>- // -</v>
          </cell>
          <cell r="BK64"/>
          <cell r="BL64"/>
          <cell r="BM64">
            <v>0</v>
          </cell>
          <cell r="BN64" t="str">
            <v>- // -</v>
          </cell>
          <cell r="BO64"/>
          <cell r="BP64"/>
          <cell r="BQ64">
            <v>0</v>
          </cell>
          <cell r="BR64" t="str">
            <v>- // -</v>
          </cell>
          <cell r="BS64"/>
          <cell r="BT64"/>
          <cell r="BU64">
            <v>0</v>
          </cell>
          <cell r="BV64" t="str">
            <v>- // -</v>
          </cell>
          <cell r="BW64"/>
          <cell r="BX64"/>
          <cell r="BY64">
            <v>0</v>
          </cell>
          <cell r="BZ64" t="str">
            <v>- // -</v>
          </cell>
          <cell r="CA64"/>
          <cell r="CB64"/>
          <cell r="CC64">
            <v>0</v>
          </cell>
          <cell r="CD64" t="str">
            <v>- // -</v>
          </cell>
          <cell r="CE64"/>
          <cell r="CF64"/>
          <cell r="CG64">
            <v>0</v>
          </cell>
          <cell r="CH64" t="str">
            <v>- // -</v>
          </cell>
          <cell r="CI64">
            <v>0</v>
          </cell>
          <cell r="CJ64">
            <v>0</v>
          </cell>
          <cell r="CK64">
            <v>0</v>
          </cell>
          <cell r="CL64" t="str">
            <v>- // -</v>
          </cell>
          <cell r="CM64">
            <v>0</v>
          </cell>
          <cell r="CN64">
            <v>0</v>
          </cell>
          <cell r="CO64">
            <v>0</v>
          </cell>
          <cell r="CP64" t="str">
            <v>- // -</v>
          </cell>
          <cell r="CQ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>-</v>
          </cell>
          <cell r="J65" t="str">
            <v xml:space="preserve">Итого по проекту:  в т.ч. 2022 год: </v>
          </cell>
          <cell r="K65"/>
          <cell r="L65"/>
          <cell r="M65"/>
          <cell r="N65" t="str">
            <v>-</v>
          </cell>
          <cell r="O65" t="str">
            <v>-</v>
          </cell>
          <cell r="P65"/>
          <cell r="Q65"/>
          <cell r="R65"/>
          <cell r="S65"/>
          <cell r="T65"/>
          <cell r="U65"/>
          <cell r="V65"/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  <cell r="AB65"/>
          <cell r="AC65"/>
          <cell r="AD65"/>
          <cell r="AE65"/>
          <cell r="AF65">
            <v>0</v>
          </cell>
          <cell r="AG65"/>
          <cell r="AH65">
            <v>0</v>
          </cell>
          <cell r="AI65">
            <v>0</v>
          </cell>
          <cell r="AJ65"/>
          <cell r="AK65">
            <v>0</v>
          </cell>
          <cell r="AL65">
            <v>0</v>
          </cell>
          <cell r="AM65"/>
          <cell r="AN65"/>
          <cell r="AO65">
            <v>0</v>
          </cell>
          <cell r="AP65" t="str">
            <v>- // -</v>
          </cell>
          <cell r="AQ65"/>
          <cell r="AR65"/>
          <cell r="AS65">
            <v>0</v>
          </cell>
          <cell r="AT65" t="str">
            <v>- // -</v>
          </cell>
          <cell r="AU65"/>
          <cell r="AV65"/>
          <cell r="AW65">
            <v>0</v>
          </cell>
          <cell r="AX65" t="str">
            <v>- // -</v>
          </cell>
          <cell r="AY65"/>
          <cell r="AZ65"/>
          <cell r="BA65">
            <v>0</v>
          </cell>
          <cell r="BB65" t="str">
            <v>- // -</v>
          </cell>
          <cell r="BC65"/>
          <cell r="BD65"/>
          <cell r="BE65">
            <v>0</v>
          </cell>
          <cell r="BF65" t="str">
            <v>- // -</v>
          </cell>
          <cell r="BG65"/>
          <cell r="BH65"/>
          <cell r="BI65">
            <v>0</v>
          </cell>
          <cell r="BJ65" t="str">
            <v>- // -</v>
          </cell>
          <cell r="BK65"/>
          <cell r="BL65"/>
          <cell r="BM65">
            <v>0</v>
          </cell>
          <cell r="BN65" t="str">
            <v>- // -</v>
          </cell>
          <cell r="BO65"/>
          <cell r="BP65"/>
          <cell r="BQ65">
            <v>0</v>
          </cell>
          <cell r="BR65" t="str">
            <v>- // -</v>
          </cell>
          <cell r="BS65"/>
          <cell r="BT65"/>
          <cell r="BU65">
            <v>0</v>
          </cell>
          <cell r="BV65" t="str">
            <v>- // -</v>
          </cell>
          <cell r="BW65"/>
          <cell r="BX65"/>
          <cell r="BY65">
            <v>0</v>
          </cell>
          <cell r="BZ65" t="str">
            <v>- // -</v>
          </cell>
          <cell r="CA65"/>
          <cell r="CB65"/>
          <cell r="CC65">
            <v>0</v>
          </cell>
          <cell r="CD65" t="str">
            <v>- // -</v>
          </cell>
          <cell r="CE65"/>
          <cell r="CF65"/>
          <cell r="CG65">
            <v>0</v>
          </cell>
          <cell r="CH65" t="str">
            <v>- // -</v>
          </cell>
          <cell r="CI65">
            <v>0</v>
          </cell>
          <cell r="CJ65">
            <v>0</v>
          </cell>
          <cell r="CK65">
            <v>0</v>
          </cell>
          <cell r="CL65" t="str">
            <v>- // -</v>
          </cell>
          <cell r="CM65">
            <v>0</v>
          </cell>
          <cell r="CN65">
            <v>0</v>
          </cell>
          <cell r="CO65">
            <v>0</v>
          </cell>
          <cell r="CP65" t="str">
            <v>- // -</v>
          </cell>
          <cell r="CQ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>-</v>
          </cell>
          <cell r="J66" t="str">
            <v xml:space="preserve">Итого по проекту:  в т.ч. 2022 год: </v>
          </cell>
          <cell r="K66"/>
          <cell r="L66"/>
          <cell r="M66"/>
          <cell r="N66" t="str">
            <v>-</v>
          </cell>
          <cell r="O66" t="str">
            <v>-</v>
          </cell>
          <cell r="P66"/>
          <cell r="Q66"/>
          <cell r="R66"/>
          <cell r="S66"/>
          <cell r="T66"/>
          <cell r="U66"/>
          <cell r="V66"/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  <cell r="AB66"/>
          <cell r="AC66"/>
          <cell r="AD66"/>
          <cell r="AE66"/>
          <cell r="AF66">
            <v>0</v>
          </cell>
          <cell r="AG66"/>
          <cell r="AH66">
            <v>0</v>
          </cell>
          <cell r="AI66">
            <v>0</v>
          </cell>
          <cell r="AJ66"/>
          <cell r="AK66">
            <v>0</v>
          </cell>
          <cell r="AL66">
            <v>0</v>
          </cell>
          <cell r="AM66"/>
          <cell r="AN66"/>
          <cell r="AO66">
            <v>0</v>
          </cell>
          <cell r="AP66" t="str">
            <v>- // -</v>
          </cell>
          <cell r="AQ66"/>
          <cell r="AR66"/>
          <cell r="AS66">
            <v>0</v>
          </cell>
          <cell r="AT66" t="str">
            <v>- // -</v>
          </cell>
          <cell r="AU66"/>
          <cell r="AV66"/>
          <cell r="AW66">
            <v>0</v>
          </cell>
          <cell r="AX66" t="str">
            <v>- // -</v>
          </cell>
          <cell r="AY66"/>
          <cell r="AZ66"/>
          <cell r="BA66">
            <v>0</v>
          </cell>
          <cell r="BB66" t="str">
            <v>- // -</v>
          </cell>
          <cell r="BC66"/>
          <cell r="BD66"/>
          <cell r="BE66">
            <v>0</v>
          </cell>
          <cell r="BF66" t="str">
            <v>- // -</v>
          </cell>
          <cell r="BG66"/>
          <cell r="BH66"/>
          <cell r="BI66">
            <v>0</v>
          </cell>
          <cell r="BJ66" t="str">
            <v>- // -</v>
          </cell>
          <cell r="BK66"/>
          <cell r="BL66"/>
          <cell r="BM66">
            <v>0</v>
          </cell>
          <cell r="BN66" t="str">
            <v>- // -</v>
          </cell>
          <cell r="BO66"/>
          <cell r="BP66"/>
          <cell r="BQ66">
            <v>0</v>
          </cell>
          <cell r="BR66" t="str">
            <v>- // -</v>
          </cell>
          <cell r="BS66"/>
          <cell r="BT66"/>
          <cell r="BU66">
            <v>0</v>
          </cell>
          <cell r="BV66" t="str">
            <v>- // -</v>
          </cell>
          <cell r="BW66"/>
          <cell r="BX66"/>
          <cell r="BY66">
            <v>0</v>
          </cell>
          <cell r="BZ66" t="str">
            <v>- // -</v>
          </cell>
          <cell r="CA66"/>
          <cell r="CB66"/>
          <cell r="CC66">
            <v>0</v>
          </cell>
          <cell r="CD66" t="str">
            <v>- // -</v>
          </cell>
          <cell r="CE66"/>
          <cell r="CF66"/>
          <cell r="CG66">
            <v>0</v>
          </cell>
          <cell r="CH66" t="str">
            <v>- // -</v>
          </cell>
          <cell r="CI66">
            <v>0</v>
          </cell>
          <cell r="CJ66">
            <v>0</v>
          </cell>
          <cell r="CK66">
            <v>0</v>
          </cell>
          <cell r="CL66" t="str">
            <v>- // -</v>
          </cell>
          <cell r="CM66">
            <v>0</v>
          </cell>
          <cell r="CN66">
            <v>0</v>
          </cell>
          <cell r="CO66">
            <v>0</v>
          </cell>
          <cell r="CP66" t="str">
            <v>- // -</v>
          </cell>
          <cell r="CQ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 t="str">
            <v>-</v>
          </cell>
          <cell r="J67" t="str">
            <v xml:space="preserve">Итого по проекту:  в т.ч. 2022 год: </v>
          </cell>
          <cell r="K67"/>
          <cell r="L67"/>
          <cell r="M67"/>
          <cell r="N67" t="str">
            <v>-</v>
          </cell>
          <cell r="O67" t="str">
            <v>-</v>
          </cell>
          <cell r="P67"/>
          <cell r="Q67"/>
          <cell r="R67"/>
          <cell r="S67"/>
          <cell r="T67"/>
          <cell r="U67"/>
          <cell r="V67"/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  <cell r="AB67"/>
          <cell r="AC67"/>
          <cell r="AD67"/>
          <cell r="AE67"/>
          <cell r="AF67">
            <v>0</v>
          </cell>
          <cell r="AG67"/>
          <cell r="AH67">
            <v>0</v>
          </cell>
          <cell r="AI67">
            <v>0</v>
          </cell>
          <cell r="AJ67"/>
          <cell r="AK67">
            <v>0</v>
          </cell>
          <cell r="AL67">
            <v>0</v>
          </cell>
          <cell r="AM67"/>
          <cell r="AN67"/>
          <cell r="AO67">
            <v>0</v>
          </cell>
          <cell r="AP67" t="str">
            <v>- // -</v>
          </cell>
          <cell r="AQ67"/>
          <cell r="AR67"/>
          <cell r="AS67">
            <v>0</v>
          </cell>
          <cell r="AT67" t="str">
            <v>- // -</v>
          </cell>
          <cell r="AU67"/>
          <cell r="AV67"/>
          <cell r="AW67">
            <v>0</v>
          </cell>
          <cell r="AX67" t="str">
            <v>- // -</v>
          </cell>
          <cell r="AY67"/>
          <cell r="AZ67"/>
          <cell r="BA67">
            <v>0</v>
          </cell>
          <cell r="BB67" t="str">
            <v>- // -</v>
          </cell>
          <cell r="BC67"/>
          <cell r="BD67"/>
          <cell r="BE67">
            <v>0</v>
          </cell>
          <cell r="BF67" t="str">
            <v>- // -</v>
          </cell>
          <cell r="BG67"/>
          <cell r="BH67"/>
          <cell r="BI67">
            <v>0</v>
          </cell>
          <cell r="BJ67" t="str">
            <v>- // -</v>
          </cell>
          <cell r="BK67"/>
          <cell r="BL67"/>
          <cell r="BM67">
            <v>0</v>
          </cell>
          <cell r="BN67" t="str">
            <v>- // -</v>
          </cell>
          <cell r="BO67"/>
          <cell r="BP67"/>
          <cell r="BQ67">
            <v>0</v>
          </cell>
          <cell r="BR67" t="str">
            <v>- // -</v>
          </cell>
          <cell r="BS67"/>
          <cell r="BT67"/>
          <cell r="BU67">
            <v>0</v>
          </cell>
          <cell r="BV67" t="str">
            <v>- // -</v>
          </cell>
          <cell r="BW67"/>
          <cell r="BX67"/>
          <cell r="BY67">
            <v>0</v>
          </cell>
          <cell r="BZ67" t="str">
            <v>- // -</v>
          </cell>
          <cell r="CA67"/>
          <cell r="CB67"/>
          <cell r="CC67">
            <v>0</v>
          </cell>
          <cell r="CD67" t="str">
            <v>- // -</v>
          </cell>
          <cell r="CE67"/>
          <cell r="CF67"/>
          <cell r="CG67">
            <v>0</v>
          </cell>
          <cell r="CH67" t="str">
            <v>- // -</v>
          </cell>
          <cell r="CI67">
            <v>0</v>
          </cell>
          <cell r="CJ67">
            <v>0</v>
          </cell>
          <cell r="CK67">
            <v>0</v>
          </cell>
          <cell r="CL67" t="str">
            <v>- // -</v>
          </cell>
          <cell r="CM67">
            <v>0</v>
          </cell>
          <cell r="CN67">
            <v>0</v>
          </cell>
          <cell r="CO67">
            <v>0</v>
          </cell>
          <cell r="CP67" t="str">
            <v>- // -</v>
          </cell>
          <cell r="CQ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>-</v>
          </cell>
          <cell r="J68" t="str">
            <v xml:space="preserve">Итого по проекту:  в т.ч. 2022 год: </v>
          </cell>
          <cell r="K68"/>
          <cell r="L68"/>
          <cell r="M68"/>
          <cell r="N68" t="str">
            <v>-</v>
          </cell>
          <cell r="O68" t="str">
            <v>-</v>
          </cell>
          <cell r="P68"/>
          <cell r="Q68"/>
          <cell r="R68"/>
          <cell r="S68"/>
          <cell r="T68"/>
          <cell r="U68"/>
          <cell r="V68"/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  <cell r="AB68"/>
          <cell r="AC68"/>
          <cell r="AD68"/>
          <cell r="AE68"/>
          <cell r="AF68">
            <v>0</v>
          </cell>
          <cell r="AG68"/>
          <cell r="AH68">
            <v>0</v>
          </cell>
          <cell r="AI68">
            <v>0</v>
          </cell>
          <cell r="AJ68"/>
          <cell r="AK68">
            <v>0</v>
          </cell>
          <cell r="AL68">
            <v>0</v>
          </cell>
          <cell r="AM68"/>
          <cell r="AN68"/>
          <cell r="AO68">
            <v>0</v>
          </cell>
          <cell r="AP68" t="str">
            <v>- // -</v>
          </cell>
          <cell r="AQ68"/>
          <cell r="AR68"/>
          <cell r="AS68">
            <v>0</v>
          </cell>
          <cell r="AT68" t="str">
            <v>- // -</v>
          </cell>
          <cell r="AU68"/>
          <cell r="AV68"/>
          <cell r="AW68">
            <v>0</v>
          </cell>
          <cell r="AX68" t="str">
            <v>- // -</v>
          </cell>
          <cell r="AY68"/>
          <cell r="AZ68"/>
          <cell r="BA68">
            <v>0</v>
          </cell>
          <cell r="BB68" t="str">
            <v>- // -</v>
          </cell>
          <cell r="BC68"/>
          <cell r="BD68"/>
          <cell r="BE68">
            <v>0</v>
          </cell>
          <cell r="BF68" t="str">
            <v>- // -</v>
          </cell>
          <cell r="BG68"/>
          <cell r="BH68"/>
          <cell r="BI68">
            <v>0</v>
          </cell>
          <cell r="BJ68" t="str">
            <v>- // -</v>
          </cell>
          <cell r="BK68"/>
          <cell r="BL68"/>
          <cell r="BM68">
            <v>0</v>
          </cell>
          <cell r="BN68" t="str">
            <v>- // -</v>
          </cell>
          <cell r="BO68"/>
          <cell r="BP68"/>
          <cell r="BQ68">
            <v>0</v>
          </cell>
          <cell r="BR68" t="str">
            <v>- // -</v>
          </cell>
          <cell r="BS68"/>
          <cell r="BT68"/>
          <cell r="BU68">
            <v>0</v>
          </cell>
          <cell r="BV68" t="str">
            <v>- // -</v>
          </cell>
          <cell r="BW68"/>
          <cell r="BX68"/>
          <cell r="BY68">
            <v>0</v>
          </cell>
          <cell r="BZ68" t="str">
            <v>- // -</v>
          </cell>
          <cell r="CA68"/>
          <cell r="CB68"/>
          <cell r="CC68">
            <v>0</v>
          </cell>
          <cell r="CD68" t="str">
            <v>- // -</v>
          </cell>
          <cell r="CE68"/>
          <cell r="CF68"/>
          <cell r="CG68">
            <v>0</v>
          </cell>
          <cell r="CH68" t="str">
            <v>- // -</v>
          </cell>
          <cell r="CI68">
            <v>0</v>
          </cell>
          <cell r="CJ68">
            <v>0</v>
          </cell>
          <cell r="CK68">
            <v>0</v>
          </cell>
          <cell r="CL68" t="str">
            <v>- // -</v>
          </cell>
          <cell r="CM68">
            <v>0</v>
          </cell>
          <cell r="CN68">
            <v>0</v>
          </cell>
          <cell r="CO68">
            <v>0</v>
          </cell>
          <cell r="CP68" t="str">
            <v>- // -</v>
          </cell>
          <cell r="CQ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 t="str">
            <v>-</v>
          </cell>
          <cell r="J69" t="str">
            <v xml:space="preserve">Итого по проекту:  в т.ч. 2022 год: </v>
          </cell>
          <cell r="K69"/>
          <cell r="L69"/>
          <cell r="M69"/>
          <cell r="N69" t="str">
            <v>-</v>
          </cell>
          <cell r="O69" t="str">
            <v>-</v>
          </cell>
          <cell r="P69"/>
          <cell r="Q69"/>
          <cell r="R69"/>
          <cell r="S69"/>
          <cell r="T69"/>
          <cell r="U69"/>
          <cell r="V69"/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  <cell r="AB69"/>
          <cell r="AC69"/>
          <cell r="AD69"/>
          <cell r="AE69"/>
          <cell r="AF69">
            <v>0</v>
          </cell>
          <cell r="AG69"/>
          <cell r="AH69">
            <v>0</v>
          </cell>
          <cell r="AI69">
            <v>0</v>
          </cell>
          <cell r="AJ69"/>
          <cell r="AK69">
            <v>0</v>
          </cell>
          <cell r="AL69">
            <v>0</v>
          </cell>
          <cell r="AM69"/>
          <cell r="AN69"/>
          <cell r="AO69">
            <v>0</v>
          </cell>
          <cell r="AP69" t="str">
            <v>- // -</v>
          </cell>
          <cell r="AQ69"/>
          <cell r="AR69"/>
          <cell r="AS69">
            <v>0</v>
          </cell>
          <cell r="AT69" t="str">
            <v>- // -</v>
          </cell>
          <cell r="AU69"/>
          <cell r="AV69"/>
          <cell r="AW69">
            <v>0</v>
          </cell>
          <cell r="AX69" t="str">
            <v>- // -</v>
          </cell>
          <cell r="AY69"/>
          <cell r="AZ69"/>
          <cell r="BA69">
            <v>0</v>
          </cell>
          <cell r="BB69" t="str">
            <v>- // -</v>
          </cell>
          <cell r="BC69"/>
          <cell r="BD69"/>
          <cell r="BE69">
            <v>0</v>
          </cell>
          <cell r="BF69" t="str">
            <v>- // -</v>
          </cell>
          <cell r="BG69"/>
          <cell r="BH69"/>
          <cell r="BI69">
            <v>0</v>
          </cell>
          <cell r="BJ69" t="str">
            <v>- // -</v>
          </cell>
          <cell r="BK69"/>
          <cell r="BL69"/>
          <cell r="BM69">
            <v>0</v>
          </cell>
          <cell r="BN69" t="str">
            <v>- // -</v>
          </cell>
          <cell r="BO69"/>
          <cell r="BP69"/>
          <cell r="BQ69">
            <v>0</v>
          </cell>
          <cell r="BR69" t="str">
            <v>- // -</v>
          </cell>
          <cell r="BS69"/>
          <cell r="BT69"/>
          <cell r="BU69">
            <v>0</v>
          </cell>
          <cell r="BV69" t="str">
            <v>- // -</v>
          </cell>
          <cell r="BW69"/>
          <cell r="BX69"/>
          <cell r="BY69">
            <v>0</v>
          </cell>
          <cell r="BZ69" t="str">
            <v>- // -</v>
          </cell>
          <cell r="CA69"/>
          <cell r="CB69"/>
          <cell r="CC69">
            <v>0</v>
          </cell>
          <cell r="CD69" t="str">
            <v>- // -</v>
          </cell>
          <cell r="CE69"/>
          <cell r="CF69"/>
          <cell r="CG69">
            <v>0</v>
          </cell>
          <cell r="CH69" t="str">
            <v>- // -</v>
          </cell>
          <cell r="CI69">
            <v>0</v>
          </cell>
          <cell r="CJ69">
            <v>0</v>
          </cell>
          <cell r="CK69">
            <v>0</v>
          </cell>
          <cell r="CL69" t="str">
            <v>- // -</v>
          </cell>
          <cell r="CM69">
            <v>0</v>
          </cell>
          <cell r="CN69">
            <v>0</v>
          </cell>
          <cell r="CO69">
            <v>0</v>
          </cell>
          <cell r="CP69" t="str">
            <v>- // -</v>
          </cell>
          <cell r="CQ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 t="str">
            <v>-</v>
          </cell>
          <cell r="J70" t="str">
            <v xml:space="preserve">Итого по проекту:  в т.ч. 2022 год: </v>
          </cell>
          <cell r="K70"/>
          <cell r="L70"/>
          <cell r="M70"/>
          <cell r="N70" t="str">
            <v>-</v>
          </cell>
          <cell r="O70" t="str">
            <v>-</v>
          </cell>
          <cell r="P70"/>
          <cell r="Q70"/>
          <cell r="R70"/>
          <cell r="S70"/>
          <cell r="T70"/>
          <cell r="U70"/>
          <cell r="V70"/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  <cell r="AB70"/>
          <cell r="AC70"/>
          <cell r="AD70"/>
          <cell r="AE70"/>
          <cell r="AF70">
            <v>0</v>
          </cell>
          <cell r="AG70"/>
          <cell r="AH70">
            <v>0</v>
          </cell>
          <cell r="AI70">
            <v>0</v>
          </cell>
          <cell r="AJ70"/>
          <cell r="AK70">
            <v>0</v>
          </cell>
          <cell r="AL70">
            <v>0</v>
          </cell>
          <cell r="AM70"/>
          <cell r="AN70"/>
          <cell r="AO70">
            <v>0</v>
          </cell>
          <cell r="AP70" t="str">
            <v>- // -</v>
          </cell>
          <cell r="AQ70"/>
          <cell r="AR70"/>
          <cell r="AS70">
            <v>0</v>
          </cell>
          <cell r="AT70" t="str">
            <v>- // -</v>
          </cell>
          <cell r="AU70"/>
          <cell r="AV70"/>
          <cell r="AW70">
            <v>0</v>
          </cell>
          <cell r="AX70" t="str">
            <v>- // -</v>
          </cell>
          <cell r="AY70"/>
          <cell r="AZ70"/>
          <cell r="BA70">
            <v>0</v>
          </cell>
          <cell r="BB70" t="str">
            <v>- // -</v>
          </cell>
          <cell r="BC70"/>
          <cell r="BD70"/>
          <cell r="BE70">
            <v>0</v>
          </cell>
          <cell r="BF70" t="str">
            <v>- // -</v>
          </cell>
          <cell r="BG70"/>
          <cell r="BH70"/>
          <cell r="BI70">
            <v>0</v>
          </cell>
          <cell r="BJ70" t="str">
            <v>- // -</v>
          </cell>
          <cell r="BK70"/>
          <cell r="BL70"/>
          <cell r="BM70">
            <v>0</v>
          </cell>
          <cell r="BN70" t="str">
            <v>- // -</v>
          </cell>
          <cell r="BO70"/>
          <cell r="BP70"/>
          <cell r="BQ70">
            <v>0</v>
          </cell>
          <cell r="BR70" t="str">
            <v>- // -</v>
          </cell>
          <cell r="BS70"/>
          <cell r="BT70"/>
          <cell r="BU70">
            <v>0</v>
          </cell>
          <cell r="BV70" t="str">
            <v>- // -</v>
          </cell>
          <cell r="BW70"/>
          <cell r="BX70"/>
          <cell r="BY70">
            <v>0</v>
          </cell>
          <cell r="BZ70" t="str">
            <v>- // -</v>
          </cell>
          <cell r="CA70"/>
          <cell r="CB70"/>
          <cell r="CC70">
            <v>0</v>
          </cell>
          <cell r="CD70" t="str">
            <v>- // -</v>
          </cell>
          <cell r="CE70"/>
          <cell r="CF70"/>
          <cell r="CG70">
            <v>0</v>
          </cell>
          <cell r="CH70" t="str">
            <v>- // -</v>
          </cell>
          <cell r="CI70">
            <v>0</v>
          </cell>
          <cell r="CJ70">
            <v>0</v>
          </cell>
          <cell r="CK70">
            <v>0</v>
          </cell>
          <cell r="CL70" t="str">
            <v>- // -</v>
          </cell>
          <cell r="CM70">
            <v>0</v>
          </cell>
          <cell r="CN70">
            <v>0</v>
          </cell>
          <cell r="CO70">
            <v>0</v>
          </cell>
          <cell r="CP70" t="str">
            <v>- // -</v>
          </cell>
          <cell r="CQ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 t="str">
            <v>-</v>
          </cell>
          <cell r="J71" t="str">
            <v xml:space="preserve">Итого по проекту:  в т.ч. 2022 год: </v>
          </cell>
          <cell r="K71"/>
          <cell r="L71"/>
          <cell r="M71"/>
          <cell r="N71" t="str">
            <v>-</v>
          </cell>
          <cell r="O71" t="str">
            <v>-</v>
          </cell>
          <cell r="P71"/>
          <cell r="Q71"/>
          <cell r="R71"/>
          <cell r="S71"/>
          <cell r="T71"/>
          <cell r="U71"/>
          <cell r="V71"/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  <cell r="AB71"/>
          <cell r="AC71"/>
          <cell r="AD71"/>
          <cell r="AE71"/>
          <cell r="AF71">
            <v>0</v>
          </cell>
          <cell r="AG71"/>
          <cell r="AH71">
            <v>0</v>
          </cell>
          <cell r="AI71">
            <v>0</v>
          </cell>
          <cell r="AJ71"/>
          <cell r="AK71">
            <v>0</v>
          </cell>
          <cell r="AL71">
            <v>0</v>
          </cell>
          <cell r="AM71"/>
          <cell r="AN71"/>
          <cell r="AO71">
            <v>0</v>
          </cell>
          <cell r="AP71" t="str">
            <v>- // -</v>
          </cell>
          <cell r="AQ71"/>
          <cell r="AR71"/>
          <cell r="AS71">
            <v>0</v>
          </cell>
          <cell r="AT71" t="str">
            <v>- // -</v>
          </cell>
          <cell r="AU71"/>
          <cell r="AV71"/>
          <cell r="AW71">
            <v>0</v>
          </cell>
          <cell r="AX71" t="str">
            <v>- // -</v>
          </cell>
          <cell r="AY71"/>
          <cell r="AZ71"/>
          <cell r="BA71">
            <v>0</v>
          </cell>
          <cell r="BB71" t="str">
            <v>- // -</v>
          </cell>
          <cell r="BC71"/>
          <cell r="BD71"/>
          <cell r="BE71">
            <v>0</v>
          </cell>
          <cell r="BF71" t="str">
            <v>- // -</v>
          </cell>
          <cell r="BG71"/>
          <cell r="BH71"/>
          <cell r="BI71">
            <v>0</v>
          </cell>
          <cell r="BJ71" t="str">
            <v>- // -</v>
          </cell>
          <cell r="BK71"/>
          <cell r="BL71"/>
          <cell r="BM71">
            <v>0</v>
          </cell>
          <cell r="BN71" t="str">
            <v>- // -</v>
          </cell>
          <cell r="BO71"/>
          <cell r="BP71"/>
          <cell r="BQ71">
            <v>0</v>
          </cell>
          <cell r="BR71" t="str">
            <v>- // -</v>
          </cell>
          <cell r="BS71"/>
          <cell r="BT71"/>
          <cell r="BU71">
            <v>0</v>
          </cell>
          <cell r="BV71" t="str">
            <v>- // -</v>
          </cell>
          <cell r="BW71"/>
          <cell r="BX71"/>
          <cell r="BY71">
            <v>0</v>
          </cell>
          <cell r="BZ71" t="str">
            <v>- // -</v>
          </cell>
          <cell r="CA71"/>
          <cell r="CB71"/>
          <cell r="CC71">
            <v>0</v>
          </cell>
          <cell r="CD71" t="str">
            <v>- // -</v>
          </cell>
          <cell r="CE71"/>
          <cell r="CF71"/>
          <cell r="CG71">
            <v>0</v>
          </cell>
          <cell r="CH71" t="str">
            <v>- // -</v>
          </cell>
          <cell r="CI71">
            <v>0</v>
          </cell>
          <cell r="CJ71">
            <v>0</v>
          </cell>
          <cell r="CK71">
            <v>0</v>
          </cell>
          <cell r="CL71" t="str">
            <v>- // -</v>
          </cell>
          <cell r="CM71">
            <v>0</v>
          </cell>
          <cell r="CN71">
            <v>0</v>
          </cell>
          <cell r="CO71">
            <v>0</v>
          </cell>
          <cell r="CP71" t="str">
            <v>- // -</v>
          </cell>
          <cell r="CQ71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 t="str">
            <v>-</v>
          </cell>
          <cell r="J72" t="str">
            <v xml:space="preserve">Итого по проекту:  в т.ч. 2022 год: </v>
          </cell>
          <cell r="K72"/>
          <cell r="L72"/>
          <cell r="M72"/>
          <cell r="N72" t="str">
            <v>-</v>
          </cell>
          <cell r="O72" t="str">
            <v>-</v>
          </cell>
          <cell r="P72"/>
          <cell r="Q72"/>
          <cell r="R72"/>
          <cell r="S72"/>
          <cell r="T72"/>
          <cell r="U72"/>
          <cell r="V72"/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  <cell r="AB72"/>
          <cell r="AC72"/>
          <cell r="AD72"/>
          <cell r="AE72"/>
          <cell r="AF72">
            <v>0</v>
          </cell>
          <cell r="AG72"/>
          <cell r="AH72">
            <v>0</v>
          </cell>
          <cell r="AI72">
            <v>0</v>
          </cell>
          <cell r="AJ72"/>
          <cell r="AK72">
            <v>0</v>
          </cell>
          <cell r="AL72">
            <v>0</v>
          </cell>
          <cell r="AM72"/>
          <cell r="AN72"/>
          <cell r="AO72">
            <v>0</v>
          </cell>
          <cell r="AP72" t="str">
            <v>- // -</v>
          </cell>
          <cell r="AQ72"/>
          <cell r="AR72"/>
          <cell r="AS72">
            <v>0</v>
          </cell>
          <cell r="AT72" t="str">
            <v>- // -</v>
          </cell>
          <cell r="AU72"/>
          <cell r="AV72"/>
          <cell r="AW72">
            <v>0</v>
          </cell>
          <cell r="AX72" t="str">
            <v>- // -</v>
          </cell>
          <cell r="AY72"/>
          <cell r="AZ72"/>
          <cell r="BA72">
            <v>0</v>
          </cell>
          <cell r="BB72" t="str">
            <v>- // -</v>
          </cell>
          <cell r="BC72"/>
          <cell r="BD72"/>
          <cell r="BE72">
            <v>0</v>
          </cell>
          <cell r="BF72" t="str">
            <v>- // -</v>
          </cell>
          <cell r="BG72"/>
          <cell r="BH72"/>
          <cell r="BI72">
            <v>0</v>
          </cell>
          <cell r="BJ72" t="str">
            <v>- // -</v>
          </cell>
          <cell r="BK72"/>
          <cell r="BL72"/>
          <cell r="BM72">
            <v>0</v>
          </cell>
          <cell r="BN72" t="str">
            <v>- // -</v>
          </cell>
          <cell r="BO72"/>
          <cell r="BP72"/>
          <cell r="BQ72">
            <v>0</v>
          </cell>
          <cell r="BR72" t="str">
            <v>- // -</v>
          </cell>
          <cell r="BS72"/>
          <cell r="BT72"/>
          <cell r="BU72">
            <v>0</v>
          </cell>
          <cell r="BV72" t="str">
            <v>- // -</v>
          </cell>
          <cell r="BW72"/>
          <cell r="BX72"/>
          <cell r="BY72">
            <v>0</v>
          </cell>
          <cell r="BZ72" t="str">
            <v>- // -</v>
          </cell>
          <cell r="CA72"/>
          <cell r="CB72"/>
          <cell r="CC72">
            <v>0</v>
          </cell>
          <cell r="CD72" t="str">
            <v>- // -</v>
          </cell>
          <cell r="CE72"/>
          <cell r="CF72"/>
          <cell r="CG72">
            <v>0</v>
          </cell>
          <cell r="CH72" t="str">
            <v>- // -</v>
          </cell>
          <cell r="CI72">
            <v>0</v>
          </cell>
          <cell r="CJ72">
            <v>0</v>
          </cell>
          <cell r="CK72">
            <v>0</v>
          </cell>
          <cell r="CL72" t="str">
            <v>- // -</v>
          </cell>
          <cell r="CM72">
            <v>0</v>
          </cell>
          <cell r="CN72">
            <v>0</v>
          </cell>
          <cell r="CO72">
            <v>0</v>
          </cell>
          <cell r="CP72" t="str">
            <v>- // -</v>
          </cell>
          <cell r="CQ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>-</v>
          </cell>
          <cell r="J73" t="str">
            <v xml:space="preserve">Итого по проекту:  в т.ч. 2022 год: </v>
          </cell>
          <cell r="K73"/>
          <cell r="L73"/>
          <cell r="M73"/>
          <cell r="N73" t="str">
            <v>-</v>
          </cell>
          <cell r="O73" t="str">
            <v>-</v>
          </cell>
          <cell r="P73"/>
          <cell r="Q73"/>
          <cell r="R73"/>
          <cell r="S73"/>
          <cell r="T73"/>
          <cell r="U73"/>
          <cell r="V73"/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  <cell r="AB73"/>
          <cell r="AC73"/>
          <cell r="AD73"/>
          <cell r="AE73"/>
          <cell r="AF73">
            <v>0</v>
          </cell>
          <cell r="AG73"/>
          <cell r="AH73">
            <v>0</v>
          </cell>
          <cell r="AI73">
            <v>0</v>
          </cell>
          <cell r="AJ73"/>
          <cell r="AK73">
            <v>0</v>
          </cell>
          <cell r="AL73">
            <v>0</v>
          </cell>
          <cell r="AM73"/>
          <cell r="AN73"/>
          <cell r="AO73">
            <v>0</v>
          </cell>
          <cell r="AP73" t="str">
            <v>- // -</v>
          </cell>
          <cell r="AQ73"/>
          <cell r="AR73"/>
          <cell r="AS73">
            <v>0</v>
          </cell>
          <cell r="AT73" t="str">
            <v>- // -</v>
          </cell>
          <cell r="AU73"/>
          <cell r="AV73"/>
          <cell r="AW73">
            <v>0</v>
          </cell>
          <cell r="AX73" t="str">
            <v>- // -</v>
          </cell>
          <cell r="AY73"/>
          <cell r="AZ73"/>
          <cell r="BA73">
            <v>0</v>
          </cell>
          <cell r="BB73" t="str">
            <v>- // -</v>
          </cell>
          <cell r="BC73"/>
          <cell r="BD73"/>
          <cell r="BE73">
            <v>0</v>
          </cell>
          <cell r="BF73" t="str">
            <v>- // -</v>
          </cell>
          <cell r="BG73"/>
          <cell r="BH73"/>
          <cell r="BI73">
            <v>0</v>
          </cell>
          <cell r="BJ73" t="str">
            <v>- // -</v>
          </cell>
          <cell r="BK73"/>
          <cell r="BL73"/>
          <cell r="BM73">
            <v>0</v>
          </cell>
          <cell r="BN73" t="str">
            <v>- // -</v>
          </cell>
          <cell r="BO73"/>
          <cell r="BP73"/>
          <cell r="BQ73">
            <v>0</v>
          </cell>
          <cell r="BR73" t="str">
            <v>- // -</v>
          </cell>
          <cell r="BS73"/>
          <cell r="BT73"/>
          <cell r="BU73">
            <v>0</v>
          </cell>
          <cell r="BV73" t="str">
            <v>- // -</v>
          </cell>
          <cell r="BW73"/>
          <cell r="BX73"/>
          <cell r="BY73">
            <v>0</v>
          </cell>
          <cell r="BZ73" t="str">
            <v>- // -</v>
          </cell>
          <cell r="CA73"/>
          <cell r="CB73"/>
          <cell r="CC73">
            <v>0</v>
          </cell>
          <cell r="CD73" t="str">
            <v>- // -</v>
          </cell>
          <cell r="CE73"/>
          <cell r="CF73"/>
          <cell r="CG73">
            <v>0</v>
          </cell>
          <cell r="CH73" t="str">
            <v>- // -</v>
          </cell>
          <cell r="CI73">
            <v>0</v>
          </cell>
          <cell r="CJ73">
            <v>0</v>
          </cell>
          <cell r="CK73">
            <v>0</v>
          </cell>
          <cell r="CL73" t="str">
            <v>- // -</v>
          </cell>
          <cell r="CM73">
            <v>0</v>
          </cell>
          <cell r="CN73">
            <v>0</v>
          </cell>
          <cell r="CO73">
            <v>0</v>
          </cell>
          <cell r="CP73" t="str">
            <v>- // -</v>
          </cell>
          <cell r="CQ73">
            <v>0</v>
          </cell>
        </row>
        <row r="74">
          <cell r="E74" t="str">
            <v>Приобретение ОС</v>
          </cell>
          <cell r="F74"/>
          <cell r="G74"/>
          <cell r="H74"/>
          <cell r="I74"/>
          <cell r="J74"/>
          <cell r="K74"/>
          <cell r="L74"/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>
            <v>89504.099382479995</v>
          </cell>
          <cell r="Y74">
            <v>85901.658312879968</v>
          </cell>
          <cell r="Z74">
            <v>69940.916485399997</v>
          </cell>
          <cell r="AA74"/>
          <cell r="AB74"/>
          <cell r="AC74"/>
          <cell r="AD74"/>
          <cell r="AE74"/>
          <cell r="AF74">
            <v>70067.652760733326</v>
          </cell>
          <cell r="AG74"/>
          <cell r="AH74">
            <v>9011.4749999999785</v>
          </cell>
          <cell r="AI74">
            <v>0</v>
          </cell>
          <cell r="AJ74">
            <v>0</v>
          </cell>
          <cell r="AK74">
            <v>0</v>
          </cell>
          <cell r="AL74">
            <v>9011.4749999999785</v>
          </cell>
          <cell r="AM74">
            <v>0</v>
          </cell>
          <cell r="AN74">
            <v>0</v>
          </cell>
          <cell r="AO74">
            <v>0</v>
          </cell>
          <cell r="AP74" t="str">
            <v>- // -</v>
          </cell>
          <cell r="AQ74">
            <v>0</v>
          </cell>
          <cell r="AR74">
            <v>0</v>
          </cell>
          <cell r="AS74">
            <v>0</v>
          </cell>
          <cell r="AT74" t="str">
            <v>- // -</v>
          </cell>
          <cell r="AU74">
            <v>0</v>
          </cell>
          <cell r="AV74">
            <v>0</v>
          </cell>
          <cell r="AW74">
            <v>0</v>
          </cell>
          <cell r="AX74" t="str">
            <v>- // -</v>
          </cell>
          <cell r="AY74">
            <v>0</v>
          </cell>
          <cell r="AZ74">
            <v>0</v>
          </cell>
          <cell r="BA74">
            <v>0</v>
          </cell>
          <cell r="BB74" t="str">
            <v>- // -</v>
          </cell>
          <cell r="BC74">
            <v>0</v>
          </cell>
          <cell r="BD74">
            <v>0</v>
          </cell>
          <cell r="BE74">
            <v>0</v>
          </cell>
          <cell r="BF74" t="str">
            <v>- // -</v>
          </cell>
          <cell r="BG74">
            <v>0</v>
          </cell>
          <cell r="BH74">
            <v>0</v>
          </cell>
          <cell r="BI74">
            <v>0</v>
          </cell>
          <cell r="BJ74" t="str">
            <v>- // -</v>
          </cell>
          <cell r="BK74">
            <v>2105.3333360000038</v>
          </cell>
          <cell r="BL74">
            <v>0</v>
          </cell>
          <cell r="BM74">
            <v>-2105.3333360000038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 t="str">
            <v>- // -</v>
          </cell>
          <cell r="BS74">
            <v>0</v>
          </cell>
          <cell r="BT74">
            <v>0</v>
          </cell>
          <cell r="BU74">
            <v>0</v>
          </cell>
          <cell r="BV74" t="str">
            <v>- // -</v>
          </cell>
          <cell r="BW74">
            <v>0</v>
          </cell>
          <cell r="BX74">
            <v>0</v>
          </cell>
          <cell r="BY74">
            <v>0</v>
          </cell>
          <cell r="BZ74" t="str">
            <v>- // -</v>
          </cell>
          <cell r="CA74">
            <v>0</v>
          </cell>
          <cell r="CB74">
            <v>0</v>
          </cell>
          <cell r="CC74">
            <v>0</v>
          </cell>
          <cell r="CD74" t="str">
            <v>- // -</v>
          </cell>
          <cell r="CE74">
            <v>59520.479999999996</v>
          </cell>
          <cell r="CF74">
            <v>0</v>
          </cell>
          <cell r="CG74">
            <v>-59520.479999999996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 t="str">
            <v>- // -</v>
          </cell>
          <cell r="CM74">
            <v>0</v>
          </cell>
          <cell r="CN74">
            <v>0</v>
          </cell>
          <cell r="CO74">
            <v>0</v>
          </cell>
          <cell r="CP74" t="str">
            <v>- // -</v>
          </cell>
          <cell r="CQ74">
            <v>2105.3333360000038</v>
          </cell>
        </row>
        <row r="75">
          <cell r="E75" t="str">
            <v>Приобретение НМА</v>
          </cell>
          <cell r="F75"/>
          <cell r="G75"/>
          <cell r="H75"/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0</v>
          </cell>
          <cell r="Y75">
            <v>0</v>
          </cell>
          <cell r="Z75">
            <v>0</v>
          </cell>
          <cell r="AA75"/>
          <cell r="AB75"/>
          <cell r="AC75"/>
          <cell r="AD75"/>
          <cell r="AE75"/>
          <cell r="AF75">
            <v>0</v>
          </cell>
          <cell r="AG75"/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 t="str">
            <v>- // -</v>
          </cell>
          <cell r="AQ75">
            <v>0</v>
          </cell>
          <cell r="AR75">
            <v>0</v>
          </cell>
          <cell r="AS75">
            <v>0</v>
          </cell>
          <cell r="AT75" t="str">
            <v>- // -</v>
          </cell>
          <cell r="AU75">
            <v>0</v>
          </cell>
          <cell r="AV75">
            <v>0</v>
          </cell>
          <cell r="AW75">
            <v>0</v>
          </cell>
          <cell r="AX75" t="str">
            <v>- // -</v>
          </cell>
          <cell r="AY75">
            <v>0</v>
          </cell>
          <cell r="AZ75">
            <v>0</v>
          </cell>
          <cell r="BA75">
            <v>0</v>
          </cell>
          <cell r="BB75" t="str">
            <v>- // -</v>
          </cell>
          <cell r="BC75">
            <v>0</v>
          </cell>
          <cell r="BD75">
            <v>0</v>
          </cell>
          <cell r="BE75">
            <v>0</v>
          </cell>
          <cell r="BF75" t="str">
            <v>- // -</v>
          </cell>
          <cell r="BG75">
            <v>0</v>
          </cell>
          <cell r="BH75">
            <v>0</v>
          </cell>
          <cell r="BI75">
            <v>0</v>
          </cell>
          <cell r="BJ75" t="str">
            <v>- // -</v>
          </cell>
          <cell r="BK75">
            <v>0</v>
          </cell>
          <cell r="BL75">
            <v>0</v>
          </cell>
          <cell r="BM75">
            <v>0</v>
          </cell>
          <cell r="BN75" t="str">
            <v>- // -</v>
          </cell>
          <cell r="BO75">
            <v>0</v>
          </cell>
          <cell r="BP75">
            <v>0</v>
          </cell>
          <cell r="BQ75">
            <v>0</v>
          </cell>
          <cell r="BR75" t="str">
            <v>- // -</v>
          </cell>
          <cell r="BS75">
            <v>0</v>
          </cell>
          <cell r="BT75">
            <v>0</v>
          </cell>
          <cell r="BU75">
            <v>0</v>
          </cell>
          <cell r="BV75" t="str">
            <v>- // -</v>
          </cell>
          <cell r="BW75">
            <v>0</v>
          </cell>
          <cell r="BX75">
            <v>0</v>
          </cell>
          <cell r="BY75">
            <v>0</v>
          </cell>
          <cell r="BZ75" t="str">
            <v>- // -</v>
          </cell>
          <cell r="CA75">
            <v>0</v>
          </cell>
          <cell r="CB75">
            <v>0</v>
          </cell>
          <cell r="CC75">
            <v>0</v>
          </cell>
          <cell r="CD75" t="str">
            <v>- // -</v>
          </cell>
          <cell r="CE75">
            <v>0</v>
          </cell>
          <cell r="CF75">
            <v>0</v>
          </cell>
          <cell r="CG75">
            <v>0</v>
          </cell>
          <cell r="CH75" t="str">
            <v>- // -</v>
          </cell>
          <cell r="CI75">
            <v>0</v>
          </cell>
          <cell r="CJ75">
            <v>0</v>
          </cell>
          <cell r="CK75">
            <v>0</v>
          </cell>
          <cell r="CL75" t="str">
            <v>- // -</v>
          </cell>
          <cell r="CM75">
            <v>0</v>
          </cell>
          <cell r="CN75">
            <v>0</v>
          </cell>
          <cell r="CO75">
            <v>0</v>
          </cell>
          <cell r="CP75" t="str">
            <v>- // -</v>
          </cell>
          <cell r="CQ75">
            <v>0</v>
          </cell>
        </row>
        <row r="76">
          <cell r="E76" t="str">
            <v>Приобретение ОС по лизингу</v>
          </cell>
          <cell r="F76"/>
          <cell r="G76"/>
          <cell r="H76"/>
          <cell r="I76"/>
          <cell r="J76"/>
          <cell r="K76"/>
          <cell r="L76"/>
          <cell r="M76"/>
          <cell r="N76"/>
          <cell r="O76"/>
          <cell r="P76"/>
          <cell r="Q76"/>
          <cell r="R76"/>
          <cell r="S76"/>
          <cell r="T76"/>
          <cell r="U76"/>
          <cell r="V76"/>
          <cell r="W76"/>
          <cell r="X76">
            <v>0</v>
          </cell>
          <cell r="Y76">
            <v>0</v>
          </cell>
          <cell r="Z76">
            <v>0</v>
          </cell>
          <cell r="AA76"/>
          <cell r="AB76"/>
          <cell r="AC76"/>
          <cell r="AD76"/>
          <cell r="AE76"/>
          <cell r="AF76">
            <v>0</v>
          </cell>
          <cell r="AG76"/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 t="str">
            <v>- // -</v>
          </cell>
          <cell r="AQ76">
            <v>0</v>
          </cell>
          <cell r="AR76">
            <v>0</v>
          </cell>
          <cell r="AS76">
            <v>0</v>
          </cell>
          <cell r="AT76" t="str">
            <v>- // -</v>
          </cell>
          <cell r="AU76">
            <v>0</v>
          </cell>
          <cell r="AV76">
            <v>0</v>
          </cell>
          <cell r="AW76">
            <v>0</v>
          </cell>
          <cell r="AX76" t="str">
            <v>- // -</v>
          </cell>
          <cell r="AY76">
            <v>0</v>
          </cell>
          <cell r="AZ76">
            <v>0</v>
          </cell>
          <cell r="BA76">
            <v>0</v>
          </cell>
          <cell r="BB76" t="str">
            <v>- // -</v>
          </cell>
          <cell r="BC76">
            <v>0</v>
          </cell>
          <cell r="BD76">
            <v>0</v>
          </cell>
          <cell r="BE76">
            <v>0</v>
          </cell>
          <cell r="BF76" t="str">
            <v>- // -</v>
          </cell>
          <cell r="BG76">
            <v>0</v>
          </cell>
          <cell r="BH76">
            <v>0</v>
          </cell>
          <cell r="BI76">
            <v>0</v>
          </cell>
          <cell r="BJ76" t="str">
            <v>- // -</v>
          </cell>
          <cell r="BK76">
            <v>0</v>
          </cell>
          <cell r="BL76">
            <v>0</v>
          </cell>
          <cell r="BM76">
            <v>0</v>
          </cell>
          <cell r="BN76" t="str">
            <v>- // -</v>
          </cell>
          <cell r="BO76">
            <v>0</v>
          </cell>
          <cell r="BP76">
            <v>0</v>
          </cell>
          <cell r="BQ76">
            <v>0</v>
          </cell>
          <cell r="BR76" t="str">
            <v>- // -</v>
          </cell>
          <cell r="BS76">
            <v>0</v>
          </cell>
          <cell r="BT76">
            <v>0</v>
          </cell>
          <cell r="BU76">
            <v>0</v>
          </cell>
          <cell r="BV76" t="str">
            <v>- // -</v>
          </cell>
          <cell r="BW76">
            <v>0</v>
          </cell>
          <cell r="BX76">
            <v>0</v>
          </cell>
          <cell r="BY76">
            <v>0</v>
          </cell>
          <cell r="BZ76" t="str">
            <v>- // -</v>
          </cell>
          <cell r="CA76">
            <v>0</v>
          </cell>
          <cell r="CB76">
            <v>0</v>
          </cell>
          <cell r="CC76">
            <v>0</v>
          </cell>
          <cell r="CD76" t="str">
            <v>- // -</v>
          </cell>
          <cell r="CE76">
            <v>0</v>
          </cell>
          <cell r="CF76">
            <v>0</v>
          </cell>
          <cell r="CG76">
            <v>0</v>
          </cell>
          <cell r="CH76" t="str">
            <v>- // -</v>
          </cell>
          <cell r="CI76">
            <v>0</v>
          </cell>
          <cell r="CJ76">
            <v>0</v>
          </cell>
          <cell r="CK76">
            <v>0</v>
          </cell>
          <cell r="CL76" t="str">
            <v>- // -</v>
          </cell>
          <cell r="CM76">
            <v>0</v>
          </cell>
          <cell r="CN76">
            <v>0</v>
          </cell>
          <cell r="CO76">
            <v>0</v>
          </cell>
          <cell r="CP76" t="str">
            <v>- // -</v>
          </cell>
          <cell r="CQ7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38"/>
  <sheetViews>
    <sheetView tabSelected="1" view="pageBreakPreview" zoomScale="70" zoomScaleNormal="70" zoomScaleSheetLayoutView="70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L18" sqref="L18"/>
    </sheetView>
  </sheetViews>
  <sheetFormatPr defaultColWidth="9" defaultRowHeight="15.75" x14ac:dyDescent="0.25"/>
  <cols>
    <col min="1" max="1" width="9.75" style="1" customWidth="1"/>
    <col min="2" max="2" width="40" style="1" customWidth="1"/>
    <col min="3" max="3" width="33" style="1" customWidth="1"/>
    <col min="4" max="4" width="17.625" style="2" customWidth="1"/>
    <col min="5" max="5" width="16" style="2" customWidth="1"/>
    <col min="6" max="6" width="17.5" style="2" customWidth="1"/>
    <col min="7" max="11" width="11" style="1" customWidth="1"/>
    <col min="12" max="12" width="11.75" style="1" customWidth="1"/>
    <col min="13" max="16" width="11" style="1" customWidth="1"/>
    <col min="17" max="17" width="19.125" style="2" customWidth="1"/>
    <col min="18" max="18" width="12.5" style="1" customWidth="1"/>
    <col min="19" max="19" width="12.75" style="1" customWidth="1"/>
    <col min="20" max="20" width="34.75" style="1" customWidth="1"/>
    <col min="21" max="21" width="14.5" style="51" customWidth="1"/>
    <col min="22" max="24" width="10.625" style="51" customWidth="1"/>
    <col min="25" max="25" width="12.125" style="51" customWidth="1"/>
    <col min="26" max="26" width="11.5" style="51" customWidth="1"/>
    <col min="27" max="27" width="14.125" style="1" customWidth="1"/>
    <col min="28" max="28" width="15.125" style="1" customWidth="1"/>
    <col min="29" max="29" width="13" style="1" customWidth="1"/>
    <col min="30" max="30" width="11.75" style="1" customWidth="1"/>
    <col min="31" max="31" width="17.5" style="1" customWidth="1"/>
    <col min="32" max="16384" width="9" style="1"/>
  </cols>
  <sheetData>
    <row r="1" spans="1:26" ht="18.75" x14ac:dyDescent="0.25">
      <c r="H1" s="73">
        <v>91.69660039</v>
      </c>
      <c r="T1" s="3" t="s">
        <v>0</v>
      </c>
    </row>
    <row r="2" spans="1:26" ht="18.75" x14ac:dyDescent="0.3">
      <c r="B2" s="26"/>
      <c r="D2" s="8"/>
      <c r="E2" s="8"/>
      <c r="F2" s="8"/>
      <c r="G2" s="10"/>
      <c r="H2" s="74">
        <f>H1-H19</f>
        <v>-50.239997983000009</v>
      </c>
      <c r="I2" s="10"/>
      <c r="J2" s="15"/>
      <c r="K2" s="10"/>
      <c r="L2" s="15"/>
      <c r="M2" s="10"/>
      <c r="N2" s="10"/>
      <c r="O2" s="10"/>
      <c r="P2" s="10"/>
      <c r="T2" s="4" t="s">
        <v>1</v>
      </c>
    </row>
    <row r="3" spans="1:26" ht="18.75" x14ac:dyDescent="0.3">
      <c r="B3" s="25"/>
      <c r="T3" s="4" t="s">
        <v>2</v>
      </c>
    </row>
    <row r="4" spans="1:26" s="5" customFormat="1" ht="18.75" x14ac:dyDescent="0.3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52"/>
      <c r="V4" s="53"/>
      <c r="W4" s="53"/>
      <c r="X4" s="53"/>
      <c r="Y4" s="53"/>
      <c r="Z4" s="53"/>
    </row>
    <row r="5" spans="1:26" s="5" customFormat="1" ht="18.75" x14ac:dyDescent="0.3">
      <c r="A5" s="85" t="s">
        <v>250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54"/>
      <c r="V5" s="53"/>
      <c r="W5" s="53"/>
      <c r="X5" s="53"/>
      <c r="Y5" s="53"/>
      <c r="Z5" s="53"/>
    </row>
    <row r="6" spans="1:26" s="5" customFormat="1" ht="18.75" x14ac:dyDescent="0.3">
      <c r="A6" s="12"/>
      <c r="B6" s="12"/>
      <c r="C6" s="12"/>
      <c r="D6" s="6"/>
      <c r="E6" s="6"/>
      <c r="F6" s="6"/>
      <c r="G6" s="12"/>
      <c r="H6" s="12"/>
      <c r="I6" s="12"/>
      <c r="J6" s="12"/>
      <c r="K6" s="12"/>
      <c r="L6" s="12"/>
      <c r="M6" s="12"/>
      <c r="N6" s="12"/>
      <c r="O6" s="12"/>
      <c r="P6" s="12"/>
      <c r="Q6" s="6"/>
      <c r="R6" s="12"/>
      <c r="S6" s="12"/>
      <c r="T6" s="12"/>
      <c r="U6" s="55"/>
      <c r="V6" s="53"/>
      <c r="W6" s="53"/>
      <c r="X6" s="53"/>
      <c r="Y6" s="53"/>
      <c r="Z6" s="53"/>
    </row>
    <row r="7" spans="1:26" s="5" customFormat="1" ht="18.75" x14ac:dyDescent="0.3">
      <c r="A7" s="85" t="s">
        <v>94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54"/>
      <c r="V7" s="53"/>
      <c r="W7" s="53"/>
      <c r="X7" s="53"/>
      <c r="Y7" s="53"/>
      <c r="Z7" s="53"/>
    </row>
    <row r="8" spans="1:26" x14ac:dyDescent="0.25">
      <c r="A8" s="77" t="s">
        <v>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56"/>
    </row>
    <row r="9" spans="1:26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57"/>
    </row>
    <row r="10" spans="1:26" ht="18.75" x14ac:dyDescent="0.3">
      <c r="A10" s="86" t="s">
        <v>145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58"/>
    </row>
    <row r="11" spans="1:26" x14ac:dyDescent="0.25">
      <c r="I11" s="10"/>
    </row>
    <row r="12" spans="1:26" ht="18.75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59"/>
    </row>
    <row r="13" spans="1:26" x14ac:dyDescent="0.25">
      <c r="A13" s="77" t="s">
        <v>5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56"/>
    </row>
    <row r="14" spans="1:26" ht="18.75" x14ac:dyDescent="0.3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52"/>
    </row>
    <row r="15" spans="1:26" ht="55.9" customHeight="1" x14ac:dyDescent="0.25">
      <c r="A15" s="79" t="s">
        <v>6</v>
      </c>
      <c r="B15" s="79" t="s">
        <v>7</v>
      </c>
      <c r="C15" s="79" t="s">
        <v>8</v>
      </c>
      <c r="D15" s="81" t="s">
        <v>9</v>
      </c>
      <c r="E15" s="81" t="s">
        <v>146</v>
      </c>
      <c r="F15" s="81" t="s">
        <v>147</v>
      </c>
      <c r="G15" s="87" t="s">
        <v>144</v>
      </c>
      <c r="H15" s="89"/>
      <c r="I15" s="89"/>
      <c r="J15" s="89"/>
      <c r="K15" s="89"/>
      <c r="L15" s="89"/>
      <c r="M15" s="89"/>
      <c r="N15" s="89"/>
      <c r="O15" s="89"/>
      <c r="P15" s="88"/>
      <c r="Q15" s="81" t="s">
        <v>10</v>
      </c>
      <c r="R15" s="79" t="s">
        <v>11</v>
      </c>
      <c r="S15" s="79"/>
      <c r="T15" s="79" t="s">
        <v>12</v>
      </c>
      <c r="U15" s="53"/>
    </row>
    <row r="16" spans="1:26" ht="30" customHeight="1" x14ac:dyDescent="0.25">
      <c r="A16" s="79"/>
      <c r="B16" s="79"/>
      <c r="C16" s="79"/>
      <c r="D16" s="82"/>
      <c r="E16" s="82"/>
      <c r="F16" s="82"/>
      <c r="G16" s="87" t="s">
        <v>13</v>
      </c>
      <c r="H16" s="88"/>
      <c r="I16" s="87" t="s">
        <v>14</v>
      </c>
      <c r="J16" s="88"/>
      <c r="K16" s="87" t="s">
        <v>15</v>
      </c>
      <c r="L16" s="88"/>
      <c r="M16" s="87" t="s">
        <v>16</v>
      </c>
      <c r="N16" s="88"/>
      <c r="O16" s="87" t="s">
        <v>17</v>
      </c>
      <c r="P16" s="88"/>
      <c r="Q16" s="82"/>
      <c r="R16" s="79" t="s">
        <v>18</v>
      </c>
      <c r="S16" s="79" t="s">
        <v>19</v>
      </c>
      <c r="T16" s="79"/>
    </row>
    <row r="17" spans="1:20" ht="138" customHeight="1" x14ac:dyDescent="0.25">
      <c r="A17" s="79"/>
      <c r="B17" s="79"/>
      <c r="C17" s="79"/>
      <c r="D17" s="83"/>
      <c r="E17" s="83"/>
      <c r="F17" s="83"/>
      <c r="G17" s="11" t="s">
        <v>20</v>
      </c>
      <c r="H17" s="11" t="s">
        <v>21</v>
      </c>
      <c r="I17" s="11" t="s">
        <v>20</v>
      </c>
      <c r="J17" s="11" t="s">
        <v>21</v>
      </c>
      <c r="K17" s="11" t="s">
        <v>20</v>
      </c>
      <c r="L17" s="11" t="s">
        <v>21</v>
      </c>
      <c r="M17" s="11" t="s">
        <v>20</v>
      </c>
      <c r="N17" s="11" t="s">
        <v>21</v>
      </c>
      <c r="O17" s="11" t="s">
        <v>20</v>
      </c>
      <c r="P17" s="11" t="s">
        <v>21</v>
      </c>
      <c r="Q17" s="83"/>
      <c r="R17" s="79"/>
      <c r="S17" s="79"/>
      <c r="T17" s="79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7">
        <f t="shared" si="0"/>
        <v>4</v>
      </c>
      <c r="E18" s="7">
        <f t="shared" si="0"/>
        <v>5</v>
      </c>
      <c r="F18" s="7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7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ht="31.5" x14ac:dyDescent="0.25">
      <c r="A19" s="27" t="s">
        <v>22</v>
      </c>
      <c r="B19" s="28" t="s">
        <v>23</v>
      </c>
      <c r="C19" s="29" t="s">
        <v>24</v>
      </c>
      <c r="D19" s="63">
        <f>SUM(D20:D25)</f>
        <v>3390.3591526905579</v>
      </c>
      <c r="E19" s="63">
        <f t="shared" ref="E19:P19" si="1">SUM(E20:E25)</f>
        <v>853.40566687599971</v>
      </c>
      <c r="F19" s="63">
        <f t="shared" si="1"/>
        <v>2537.1543810015787</v>
      </c>
      <c r="G19" s="63">
        <f t="shared" si="1"/>
        <v>0</v>
      </c>
      <c r="H19" s="63">
        <f>SUM(H20:H25)</f>
        <v>141.93659837300001</v>
      </c>
      <c r="I19" s="63">
        <f t="shared" si="1"/>
        <v>0</v>
      </c>
      <c r="J19" s="63">
        <f t="shared" si="1"/>
        <v>91.696600390000015</v>
      </c>
      <c r="K19" s="63">
        <f t="shared" si="1"/>
        <v>0</v>
      </c>
      <c r="L19" s="63">
        <f t="shared" si="1"/>
        <v>50.239997983000002</v>
      </c>
      <c r="M19" s="63">
        <f t="shared" si="1"/>
        <v>0</v>
      </c>
      <c r="N19" s="63">
        <f t="shared" si="1"/>
        <v>0</v>
      </c>
      <c r="O19" s="63">
        <f t="shared" si="1"/>
        <v>0</v>
      </c>
      <c r="P19" s="63">
        <f t="shared" si="1"/>
        <v>0</v>
      </c>
      <c r="Q19" s="63">
        <f t="shared" ref="Q19:Q89" si="2">F19-H19</f>
        <v>2395.2177826285788</v>
      </c>
      <c r="R19" s="63">
        <f t="shared" ref="R19:R89" si="3">G19-H19</f>
        <v>-141.93659837300001</v>
      </c>
      <c r="S19" s="63">
        <v>0</v>
      </c>
      <c r="T19" s="16"/>
    </row>
    <row r="20" spans="1:20" x14ac:dyDescent="0.25">
      <c r="A20" s="30" t="s">
        <v>25</v>
      </c>
      <c r="B20" s="31" t="s">
        <v>26</v>
      </c>
      <c r="C20" s="32" t="s">
        <v>24</v>
      </c>
      <c r="D20" s="64">
        <f>D27</f>
        <v>540.93099999999993</v>
      </c>
      <c r="E20" s="64">
        <f t="shared" ref="E20:P20" si="4">E27</f>
        <v>85.648799999999994</v>
      </c>
      <c r="F20" s="64">
        <f t="shared" si="4"/>
        <v>455.28219999999999</v>
      </c>
      <c r="G20" s="64">
        <f t="shared" si="4"/>
        <v>0</v>
      </c>
      <c r="H20" s="64">
        <f>H27</f>
        <v>1.9501679999999999</v>
      </c>
      <c r="I20" s="64">
        <f t="shared" si="4"/>
        <v>0</v>
      </c>
      <c r="J20" s="64">
        <f t="shared" si="4"/>
        <v>0</v>
      </c>
      <c r="K20" s="64">
        <f t="shared" si="4"/>
        <v>0</v>
      </c>
      <c r="L20" s="64">
        <f t="shared" si="4"/>
        <v>1.9501679999999999</v>
      </c>
      <c r="M20" s="64">
        <f t="shared" si="4"/>
        <v>0</v>
      </c>
      <c r="N20" s="64">
        <f t="shared" si="4"/>
        <v>0</v>
      </c>
      <c r="O20" s="64">
        <f t="shared" si="4"/>
        <v>0</v>
      </c>
      <c r="P20" s="64">
        <f t="shared" si="4"/>
        <v>0</v>
      </c>
      <c r="Q20" s="64">
        <f t="shared" si="2"/>
        <v>453.33203199999997</v>
      </c>
      <c r="R20" s="64">
        <f t="shared" si="3"/>
        <v>-1.9501679999999999</v>
      </c>
      <c r="S20" s="64">
        <v>0</v>
      </c>
      <c r="T20" s="17"/>
    </row>
    <row r="21" spans="1:20" ht="31.5" x14ac:dyDescent="0.25">
      <c r="A21" s="30" t="s">
        <v>27</v>
      </c>
      <c r="B21" s="31" t="s">
        <v>28</v>
      </c>
      <c r="C21" s="32" t="s">
        <v>24</v>
      </c>
      <c r="D21" s="64">
        <f>D52</f>
        <v>2729.2757976960047</v>
      </c>
      <c r="E21" s="64">
        <f t="shared" ref="E21:P21" si="5">E52</f>
        <v>758.87572653599966</v>
      </c>
      <c r="F21" s="64">
        <f t="shared" si="5"/>
        <v>1970.6009663470256</v>
      </c>
      <c r="G21" s="64">
        <f t="shared" si="5"/>
        <v>0</v>
      </c>
      <c r="H21" s="64">
        <f t="shared" si="5"/>
        <v>132.39661382300002</v>
      </c>
      <c r="I21" s="64">
        <f t="shared" si="5"/>
        <v>0</v>
      </c>
      <c r="J21" s="64">
        <f t="shared" si="5"/>
        <v>89.789863480000008</v>
      </c>
      <c r="K21" s="64">
        <f t="shared" si="5"/>
        <v>0</v>
      </c>
      <c r="L21" s="64">
        <f t="shared" si="5"/>
        <v>42.606750343000002</v>
      </c>
      <c r="M21" s="64">
        <f t="shared" si="5"/>
        <v>0</v>
      </c>
      <c r="N21" s="64">
        <f t="shared" si="5"/>
        <v>0</v>
      </c>
      <c r="O21" s="64">
        <f t="shared" si="5"/>
        <v>0</v>
      </c>
      <c r="P21" s="64">
        <f t="shared" si="5"/>
        <v>0</v>
      </c>
      <c r="Q21" s="64">
        <f t="shared" si="2"/>
        <v>1838.2043525240256</v>
      </c>
      <c r="R21" s="64">
        <f t="shared" si="3"/>
        <v>-132.39661382300002</v>
      </c>
      <c r="S21" s="64">
        <v>0</v>
      </c>
      <c r="T21" s="17"/>
    </row>
    <row r="22" spans="1:20" ht="63" x14ac:dyDescent="0.25">
      <c r="A22" s="30" t="s">
        <v>29</v>
      </c>
      <c r="B22" s="31" t="s">
        <v>30</v>
      </c>
      <c r="C22" s="32" t="s">
        <v>24</v>
      </c>
      <c r="D22" s="64">
        <f>D103</f>
        <v>0</v>
      </c>
      <c r="E22" s="64">
        <f t="shared" ref="E22:P22" si="6">E103</f>
        <v>0</v>
      </c>
      <c r="F22" s="64">
        <f t="shared" si="6"/>
        <v>0</v>
      </c>
      <c r="G22" s="64">
        <f t="shared" si="6"/>
        <v>0</v>
      </c>
      <c r="H22" s="64">
        <f t="shared" si="6"/>
        <v>0</v>
      </c>
      <c r="I22" s="64">
        <f t="shared" si="6"/>
        <v>0</v>
      </c>
      <c r="J22" s="64">
        <f t="shared" si="6"/>
        <v>0</v>
      </c>
      <c r="K22" s="64">
        <f t="shared" si="6"/>
        <v>0</v>
      </c>
      <c r="L22" s="64">
        <f t="shared" si="6"/>
        <v>0</v>
      </c>
      <c r="M22" s="64">
        <f t="shared" si="6"/>
        <v>0</v>
      </c>
      <c r="N22" s="64">
        <f t="shared" si="6"/>
        <v>0</v>
      </c>
      <c r="O22" s="64">
        <f t="shared" si="6"/>
        <v>0</v>
      </c>
      <c r="P22" s="64">
        <f t="shared" si="6"/>
        <v>0</v>
      </c>
      <c r="Q22" s="64">
        <f t="shared" si="2"/>
        <v>0</v>
      </c>
      <c r="R22" s="64">
        <f t="shared" si="3"/>
        <v>0</v>
      </c>
      <c r="S22" s="64">
        <v>0</v>
      </c>
      <c r="T22" s="17"/>
    </row>
    <row r="23" spans="1:20" ht="31.5" x14ac:dyDescent="0.25">
      <c r="A23" s="30" t="s">
        <v>31</v>
      </c>
      <c r="B23" s="31" t="s">
        <v>32</v>
      </c>
      <c r="C23" s="32" t="s">
        <v>24</v>
      </c>
      <c r="D23" s="64">
        <f>D106</f>
        <v>6.0119999999999996</v>
      </c>
      <c r="E23" s="64">
        <f t="shared" ref="E23:P23" si="7">E106</f>
        <v>0</v>
      </c>
      <c r="F23" s="64">
        <f t="shared" si="7"/>
        <v>6.0119999999999996</v>
      </c>
      <c r="G23" s="64">
        <f t="shared" si="7"/>
        <v>0</v>
      </c>
      <c r="H23" s="64">
        <f>H106</f>
        <v>0</v>
      </c>
      <c r="I23" s="64">
        <f t="shared" si="7"/>
        <v>0</v>
      </c>
      <c r="J23" s="64">
        <f t="shared" si="7"/>
        <v>0</v>
      </c>
      <c r="K23" s="64">
        <f t="shared" si="7"/>
        <v>0</v>
      </c>
      <c r="L23" s="64">
        <f t="shared" si="7"/>
        <v>0</v>
      </c>
      <c r="M23" s="64">
        <f t="shared" si="7"/>
        <v>0</v>
      </c>
      <c r="N23" s="64">
        <f t="shared" si="7"/>
        <v>0</v>
      </c>
      <c r="O23" s="64">
        <f t="shared" si="7"/>
        <v>0</v>
      </c>
      <c r="P23" s="64">
        <f t="shared" si="7"/>
        <v>0</v>
      </c>
      <c r="Q23" s="64">
        <f t="shared" si="2"/>
        <v>6.0119999999999996</v>
      </c>
      <c r="R23" s="64">
        <f t="shared" si="3"/>
        <v>0</v>
      </c>
      <c r="S23" s="64">
        <v>0</v>
      </c>
      <c r="T23" s="17"/>
    </row>
    <row r="24" spans="1:20" ht="47.25" x14ac:dyDescent="0.25">
      <c r="A24" s="30" t="s">
        <v>33</v>
      </c>
      <c r="B24" s="31" t="s">
        <v>34</v>
      </c>
      <c r="C24" s="32" t="s">
        <v>24</v>
      </c>
      <c r="D24" s="64">
        <f>D109</f>
        <v>0</v>
      </c>
      <c r="E24" s="64">
        <f t="shared" ref="E24:P24" si="8">E109</f>
        <v>0</v>
      </c>
      <c r="F24" s="64">
        <f t="shared" si="8"/>
        <v>0</v>
      </c>
      <c r="G24" s="64">
        <f t="shared" si="8"/>
        <v>0</v>
      </c>
      <c r="H24" s="64">
        <f t="shared" si="8"/>
        <v>0</v>
      </c>
      <c r="I24" s="64">
        <f t="shared" si="8"/>
        <v>0</v>
      </c>
      <c r="J24" s="64">
        <f t="shared" si="8"/>
        <v>0</v>
      </c>
      <c r="K24" s="64">
        <f t="shared" si="8"/>
        <v>0</v>
      </c>
      <c r="L24" s="64">
        <f t="shared" si="8"/>
        <v>0</v>
      </c>
      <c r="M24" s="64">
        <f t="shared" si="8"/>
        <v>0</v>
      </c>
      <c r="N24" s="64">
        <f t="shared" si="8"/>
        <v>0</v>
      </c>
      <c r="O24" s="64">
        <f t="shared" si="8"/>
        <v>0</v>
      </c>
      <c r="P24" s="64">
        <f t="shared" si="8"/>
        <v>0</v>
      </c>
      <c r="Q24" s="64">
        <f t="shared" si="2"/>
        <v>0</v>
      </c>
      <c r="R24" s="64">
        <f t="shared" si="3"/>
        <v>0</v>
      </c>
      <c r="S24" s="64">
        <v>0</v>
      </c>
      <c r="T24" s="17"/>
    </row>
    <row r="25" spans="1:20" x14ac:dyDescent="0.25">
      <c r="A25" s="30" t="s">
        <v>35</v>
      </c>
      <c r="B25" s="31" t="s">
        <v>36</v>
      </c>
      <c r="C25" s="32" t="s">
        <v>24</v>
      </c>
      <c r="D25" s="64">
        <f>D110</f>
        <v>114.14035499455314</v>
      </c>
      <c r="E25" s="64">
        <f t="shared" ref="E25:P25" si="9">E110</f>
        <v>8.88114034</v>
      </c>
      <c r="F25" s="64">
        <f t="shared" si="9"/>
        <v>105.25921465455313</v>
      </c>
      <c r="G25" s="64">
        <f t="shared" si="9"/>
        <v>0</v>
      </c>
      <c r="H25" s="64">
        <f t="shared" si="9"/>
        <v>7.5898165500000001</v>
      </c>
      <c r="I25" s="64">
        <f t="shared" si="9"/>
        <v>0</v>
      </c>
      <c r="J25" s="64">
        <f t="shared" si="9"/>
        <v>1.9067369099999998</v>
      </c>
      <c r="K25" s="64">
        <f t="shared" si="9"/>
        <v>0</v>
      </c>
      <c r="L25" s="64">
        <f t="shared" si="9"/>
        <v>5.6830796399999999</v>
      </c>
      <c r="M25" s="64">
        <f t="shared" si="9"/>
        <v>0</v>
      </c>
      <c r="N25" s="64">
        <f t="shared" si="9"/>
        <v>0</v>
      </c>
      <c r="O25" s="64">
        <f t="shared" si="9"/>
        <v>0</v>
      </c>
      <c r="P25" s="64">
        <f t="shared" si="9"/>
        <v>0</v>
      </c>
      <c r="Q25" s="64">
        <f t="shared" si="2"/>
        <v>97.669398104553139</v>
      </c>
      <c r="R25" s="64">
        <f t="shared" si="3"/>
        <v>-7.5898165500000001</v>
      </c>
      <c r="S25" s="64">
        <v>0</v>
      </c>
      <c r="T25" s="17"/>
    </row>
    <row r="26" spans="1:20" x14ac:dyDescent="0.25">
      <c r="A26" s="33" t="s">
        <v>37</v>
      </c>
      <c r="B26" s="34" t="s">
        <v>38</v>
      </c>
      <c r="C26" s="35" t="s">
        <v>24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f t="shared" si="2"/>
        <v>0</v>
      </c>
      <c r="R26" s="65">
        <f t="shared" si="3"/>
        <v>0</v>
      </c>
      <c r="S26" s="65">
        <v>0</v>
      </c>
      <c r="T26" s="18"/>
    </row>
    <row r="27" spans="1:20" ht="31.5" x14ac:dyDescent="0.25">
      <c r="A27" s="36" t="s">
        <v>39</v>
      </c>
      <c r="B27" s="37" t="s">
        <v>40</v>
      </c>
      <c r="C27" s="38" t="s">
        <v>24</v>
      </c>
      <c r="D27" s="66">
        <f>D28+D32+D35+D44</f>
        <v>540.93099999999993</v>
      </c>
      <c r="E27" s="66">
        <f t="shared" ref="E27:P27" si="10">E28+E32+E35+E44</f>
        <v>85.648799999999994</v>
      </c>
      <c r="F27" s="66">
        <f t="shared" si="10"/>
        <v>455.28219999999999</v>
      </c>
      <c r="G27" s="66">
        <f t="shared" si="10"/>
        <v>0</v>
      </c>
      <c r="H27" s="66">
        <f>H28+H32+H35+H44</f>
        <v>1.9501679999999999</v>
      </c>
      <c r="I27" s="66">
        <f t="shared" si="10"/>
        <v>0</v>
      </c>
      <c r="J27" s="66">
        <f t="shared" si="10"/>
        <v>0</v>
      </c>
      <c r="K27" s="66">
        <f t="shared" si="10"/>
        <v>0</v>
      </c>
      <c r="L27" s="66">
        <f t="shared" si="10"/>
        <v>1.9501679999999999</v>
      </c>
      <c r="M27" s="66">
        <f t="shared" si="10"/>
        <v>0</v>
      </c>
      <c r="N27" s="66">
        <f t="shared" si="10"/>
        <v>0</v>
      </c>
      <c r="O27" s="66">
        <f t="shared" si="10"/>
        <v>0</v>
      </c>
      <c r="P27" s="66">
        <f t="shared" si="10"/>
        <v>0</v>
      </c>
      <c r="Q27" s="66">
        <f t="shared" si="2"/>
        <v>453.33203199999997</v>
      </c>
      <c r="R27" s="66">
        <f t="shared" si="3"/>
        <v>-1.9501679999999999</v>
      </c>
      <c r="S27" s="66">
        <v>0</v>
      </c>
      <c r="T27" s="19"/>
    </row>
    <row r="28" spans="1:20" ht="60" customHeight="1" x14ac:dyDescent="0.25">
      <c r="A28" s="39" t="s">
        <v>41</v>
      </c>
      <c r="B28" s="40" t="s">
        <v>42</v>
      </c>
      <c r="C28" s="41" t="s">
        <v>24</v>
      </c>
      <c r="D28" s="67">
        <f>D29+D30+D31</f>
        <v>0</v>
      </c>
      <c r="E28" s="67">
        <f t="shared" ref="E28:P28" si="11">E29+E30+E31</f>
        <v>0</v>
      </c>
      <c r="F28" s="67">
        <f t="shared" si="11"/>
        <v>0</v>
      </c>
      <c r="G28" s="67">
        <f t="shared" si="11"/>
        <v>0</v>
      </c>
      <c r="H28" s="67">
        <f t="shared" si="11"/>
        <v>0</v>
      </c>
      <c r="I28" s="67">
        <f t="shared" si="11"/>
        <v>0</v>
      </c>
      <c r="J28" s="67">
        <f t="shared" si="11"/>
        <v>0</v>
      </c>
      <c r="K28" s="67">
        <f t="shared" si="11"/>
        <v>0</v>
      </c>
      <c r="L28" s="67">
        <f t="shared" si="11"/>
        <v>0</v>
      </c>
      <c r="M28" s="67">
        <f t="shared" si="11"/>
        <v>0</v>
      </c>
      <c r="N28" s="67">
        <f t="shared" si="11"/>
        <v>0</v>
      </c>
      <c r="O28" s="67">
        <f t="shared" si="11"/>
        <v>0</v>
      </c>
      <c r="P28" s="67">
        <f t="shared" si="11"/>
        <v>0</v>
      </c>
      <c r="Q28" s="67">
        <f t="shared" si="2"/>
        <v>0</v>
      </c>
      <c r="R28" s="67">
        <f t="shared" si="3"/>
        <v>0</v>
      </c>
      <c r="S28" s="67">
        <v>0</v>
      </c>
      <c r="T28" s="20"/>
    </row>
    <row r="29" spans="1:20" ht="63" x14ac:dyDescent="0.25">
      <c r="A29" s="42" t="s">
        <v>43</v>
      </c>
      <c r="B29" s="43" t="s">
        <v>95</v>
      </c>
      <c r="C29" s="44" t="s">
        <v>24</v>
      </c>
      <c r="D29" s="61">
        <v>0</v>
      </c>
      <c r="E29" s="61">
        <v>0</v>
      </c>
      <c r="F29" s="61">
        <v>0</v>
      </c>
      <c r="G29" s="61">
        <v>0</v>
      </c>
      <c r="H29" s="60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61">
        <f t="shared" si="2"/>
        <v>0</v>
      </c>
      <c r="R29" s="61">
        <f t="shared" si="3"/>
        <v>0</v>
      </c>
      <c r="S29" s="61">
        <v>0</v>
      </c>
      <c r="T29" s="21"/>
    </row>
    <row r="30" spans="1:20" ht="63" x14ac:dyDescent="0.25">
      <c r="A30" s="42" t="s">
        <v>44</v>
      </c>
      <c r="B30" s="43" t="s">
        <v>96</v>
      </c>
      <c r="C30" s="44" t="s">
        <v>24</v>
      </c>
      <c r="D30" s="61">
        <v>0</v>
      </c>
      <c r="E30" s="61">
        <v>0</v>
      </c>
      <c r="F30" s="61">
        <v>0</v>
      </c>
      <c r="G30" s="61">
        <v>0</v>
      </c>
      <c r="H30" s="60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f t="shared" si="2"/>
        <v>0</v>
      </c>
      <c r="R30" s="61">
        <f t="shared" si="3"/>
        <v>0</v>
      </c>
      <c r="S30" s="61">
        <v>0</v>
      </c>
      <c r="T30" s="21"/>
    </row>
    <row r="31" spans="1:20" ht="63" x14ac:dyDescent="0.25">
      <c r="A31" s="42" t="s">
        <v>45</v>
      </c>
      <c r="B31" s="43" t="s">
        <v>97</v>
      </c>
      <c r="C31" s="44" t="s">
        <v>24</v>
      </c>
      <c r="D31" s="61">
        <v>0</v>
      </c>
      <c r="E31" s="61">
        <v>0</v>
      </c>
      <c r="F31" s="61">
        <v>0</v>
      </c>
      <c r="G31" s="61">
        <v>0</v>
      </c>
      <c r="H31" s="60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f t="shared" si="2"/>
        <v>0</v>
      </c>
      <c r="R31" s="61">
        <f t="shared" si="3"/>
        <v>0</v>
      </c>
      <c r="S31" s="61">
        <v>0</v>
      </c>
      <c r="T31" s="22"/>
    </row>
    <row r="32" spans="1:20" ht="47.25" x14ac:dyDescent="0.25">
      <c r="A32" s="39" t="s">
        <v>98</v>
      </c>
      <c r="B32" s="40" t="s">
        <v>99</v>
      </c>
      <c r="C32" s="41" t="s">
        <v>24</v>
      </c>
      <c r="D32" s="67">
        <f>D33+D34</f>
        <v>0</v>
      </c>
      <c r="E32" s="67">
        <f>E33+E34</f>
        <v>0</v>
      </c>
      <c r="F32" s="67">
        <f t="shared" ref="F32:P32" si="12">F33+F34</f>
        <v>0</v>
      </c>
      <c r="G32" s="67">
        <f t="shared" si="12"/>
        <v>0</v>
      </c>
      <c r="H32" s="67">
        <f t="shared" si="12"/>
        <v>0</v>
      </c>
      <c r="I32" s="67">
        <f t="shared" si="12"/>
        <v>0</v>
      </c>
      <c r="J32" s="67">
        <f t="shared" si="12"/>
        <v>0</v>
      </c>
      <c r="K32" s="67">
        <f t="shared" si="12"/>
        <v>0</v>
      </c>
      <c r="L32" s="67">
        <f t="shared" si="12"/>
        <v>0</v>
      </c>
      <c r="M32" s="67">
        <f t="shared" si="12"/>
        <v>0</v>
      </c>
      <c r="N32" s="67">
        <f t="shared" si="12"/>
        <v>0</v>
      </c>
      <c r="O32" s="67">
        <f t="shared" si="12"/>
        <v>0</v>
      </c>
      <c r="P32" s="67">
        <f t="shared" si="12"/>
        <v>0</v>
      </c>
      <c r="Q32" s="67">
        <f t="shared" si="2"/>
        <v>0</v>
      </c>
      <c r="R32" s="67">
        <f t="shared" si="3"/>
        <v>0</v>
      </c>
      <c r="S32" s="67">
        <v>0</v>
      </c>
      <c r="T32" s="20"/>
    </row>
    <row r="33" spans="1:20" ht="78.75" x14ac:dyDescent="0.25">
      <c r="A33" s="42" t="s">
        <v>100</v>
      </c>
      <c r="B33" s="43" t="s">
        <v>101</v>
      </c>
      <c r="C33" s="44" t="s">
        <v>24</v>
      </c>
      <c r="D33" s="61">
        <v>0</v>
      </c>
      <c r="E33" s="61">
        <v>0</v>
      </c>
      <c r="F33" s="61">
        <v>0</v>
      </c>
      <c r="G33" s="61">
        <v>0</v>
      </c>
      <c r="H33" s="60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f t="shared" si="2"/>
        <v>0</v>
      </c>
      <c r="R33" s="61">
        <f t="shared" si="3"/>
        <v>0</v>
      </c>
      <c r="S33" s="61">
        <v>0</v>
      </c>
      <c r="T33" s="22"/>
    </row>
    <row r="34" spans="1:20" ht="47.25" x14ac:dyDescent="0.25">
      <c r="A34" s="42" t="s">
        <v>102</v>
      </c>
      <c r="B34" s="43" t="s">
        <v>103</v>
      </c>
      <c r="C34" s="44" t="s">
        <v>24</v>
      </c>
      <c r="D34" s="61">
        <v>0</v>
      </c>
      <c r="E34" s="61">
        <v>0</v>
      </c>
      <c r="F34" s="61">
        <v>0</v>
      </c>
      <c r="G34" s="61">
        <v>0</v>
      </c>
      <c r="H34" s="60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0">
        <f t="shared" si="2"/>
        <v>0</v>
      </c>
      <c r="R34" s="60">
        <f t="shared" si="3"/>
        <v>0</v>
      </c>
      <c r="S34" s="60">
        <v>0</v>
      </c>
      <c r="T34" s="23"/>
    </row>
    <row r="35" spans="1:20" ht="47.25" x14ac:dyDescent="0.25">
      <c r="A35" s="39" t="s">
        <v>104</v>
      </c>
      <c r="B35" s="40" t="s">
        <v>105</v>
      </c>
      <c r="C35" s="41" t="s">
        <v>24</v>
      </c>
      <c r="D35" s="68">
        <f>D36</f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f t="shared" si="2"/>
        <v>0</v>
      </c>
      <c r="R35" s="68">
        <f t="shared" si="3"/>
        <v>0</v>
      </c>
      <c r="S35" s="68">
        <v>0</v>
      </c>
      <c r="T35" s="49"/>
    </row>
    <row r="36" spans="1:20" ht="47.25" x14ac:dyDescent="0.25">
      <c r="A36" s="42" t="s">
        <v>106</v>
      </c>
      <c r="B36" s="43" t="s">
        <v>107</v>
      </c>
      <c r="C36" s="44" t="s">
        <v>24</v>
      </c>
      <c r="D36" s="60">
        <f>D37</f>
        <v>0</v>
      </c>
      <c r="E36" s="60">
        <f t="shared" ref="E36:P39" si="13">E37</f>
        <v>0</v>
      </c>
      <c r="F36" s="60">
        <f t="shared" si="13"/>
        <v>0</v>
      </c>
      <c r="G36" s="60">
        <f t="shared" si="13"/>
        <v>0</v>
      </c>
      <c r="H36" s="60">
        <f t="shared" si="13"/>
        <v>0</v>
      </c>
      <c r="I36" s="60">
        <f t="shared" si="13"/>
        <v>0</v>
      </c>
      <c r="J36" s="60">
        <f t="shared" si="13"/>
        <v>0</v>
      </c>
      <c r="K36" s="60">
        <f t="shared" si="13"/>
        <v>0</v>
      </c>
      <c r="L36" s="60">
        <f t="shared" si="13"/>
        <v>0</v>
      </c>
      <c r="M36" s="60">
        <f t="shared" si="13"/>
        <v>0</v>
      </c>
      <c r="N36" s="60">
        <f t="shared" si="13"/>
        <v>0</v>
      </c>
      <c r="O36" s="60">
        <f t="shared" si="13"/>
        <v>0</v>
      </c>
      <c r="P36" s="60">
        <f t="shared" si="13"/>
        <v>0</v>
      </c>
      <c r="Q36" s="60">
        <f t="shared" si="2"/>
        <v>0</v>
      </c>
      <c r="R36" s="60">
        <f t="shared" si="3"/>
        <v>0</v>
      </c>
      <c r="S36" s="60">
        <v>0</v>
      </c>
      <c r="T36" s="23"/>
    </row>
    <row r="37" spans="1:20" ht="126" x14ac:dyDescent="0.25">
      <c r="A37" s="42" t="s">
        <v>106</v>
      </c>
      <c r="B37" s="43" t="s">
        <v>108</v>
      </c>
      <c r="C37" s="44" t="s">
        <v>24</v>
      </c>
      <c r="D37" s="61">
        <f>D38</f>
        <v>0</v>
      </c>
      <c r="E37" s="61">
        <f t="shared" si="13"/>
        <v>0</v>
      </c>
      <c r="F37" s="61">
        <f t="shared" si="13"/>
        <v>0</v>
      </c>
      <c r="G37" s="61">
        <f t="shared" si="13"/>
        <v>0</v>
      </c>
      <c r="H37" s="61">
        <f t="shared" si="13"/>
        <v>0</v>
      </c>
      <c r="I37" s="61">
        <f t="shared" si="13"/>
        <v>0</v>
      </c>
      <c r="J37" s="61">
        <f t="shared" si="13"/>
        <v>0</v>
      </c>
      <c r="K37" s="61">
        <f t="shared" si="13"/>
        <v>0</v>
      </c>
      <c r="L37" s="61">
        <f t="shared" si="13"/>
        <v>0</v>
      </c>
      <c r="M37" s="61">
        <f t="shared" si="13"/>
        <v>0</v>
      </c>
      <c r="N37" s="61">
        <f t="shared" si="13"/>
        <v>0</v>
      </c>
      <c r="O37" s="61">
        <f t="shared" si="13"/>
        <v>0</v>
      </c>
      <c r="P37" s="61">
        <f t="shared" si="13"/>
        <v>0</v>
      </c>
      <c r="Q37" s="61">
        <f t="shared" si="2"/>
        <v>0</v>
      </c>
      <c r="R37" s="61">
        <f t="shared" si="3"/>
        <v>0</v>
      </c>
      <c r="S37" s="60">
        <v>0</v>
      </c>
      <c r="T37" s="23"/>
    </row>
    <row r="38" spans="1:20" ht="110.25" x14ac:dyDescent="0.25">
      <c r="A38" s="42" t="s">
        <v>106</v>
      </c>
      <c r="B38" s="43" t="s">
        <v>109</v>
      </c>
      <c r="C38" s="44" t="s">
        <v>24</v>
      </c>
      <c r="D38" s="61">
        <f>D39</f>
        <v>0</v>
      </c>
      <c r="E38" s="61">
        <f t="shared" si="13"/>
        <v>0</v>
      </c>
      <c r="F38" s="61">
        <f t="shared" si="13"/>
        <v>0</v>
      </c>
      <c r="G38" s="61">
        <f t="shared" si="13"/>
        <v>0</v>
      </c>
      <c r="H38" s="61">
        <f t="shared" si="13"/>
        <v>0</v>
      </c>
      <c r="I38" s="61">
        <f t="shared" si="13"/>
        <v>0</v>
      </c>
      <c r="J38" s="61">
        <f t="shared" si="13"/>
        <v>0</v>
      </c>
      <c r="K38" s="61">
        <f t="shared" si="13"/>
        <v>0</v>
      </c>
      <c r="L38" s="61">
        <f t="shared" si="13"/>
        <v>0</v>
      </c>
      <c r="M38" s="61">
        <f t="shared" si="13"/>
        <v>0</v>
      </c>
      <c r="N38" s="61">
        <f t="shared" si="13"/>
        <v>0</v>
      </c>
      <c r="O38" s="61">
        <f t="shared" si="13"/>
        <v>0</v>
      </c>
      <c r="P38" s="61">
        <f t="shared" si="13"/>
        <v>0</v>
      </c>
      <c r="Q38" s="61">
        <f t="shared" si="2"/>
        <v>0</v>
      </c>
      <c r="R38" s="61">
        <f t="shared" si="3"/>
        <v>0</v>
      </c>
      <c r="S38" s="60">
        <v>0</v>
      </c>
      <c r="T38" s="23"/>
    </row>
    <row r="39" spans="1:20" ht="110.25" x14ac:dyDescent="0.25">
      <c r="A39" s="42" t="s">
        <v>106</v>
      </c>
      <c r="B39" s="43" t="s">
        <v>110</v>
      </c>
      <c r="C39" s="44" t="s">
        <v>24</v>
      </c>
      <c r="D39" s="61">
        <f>D40</f>
        <v>0</v>
      </c>
      <c r="E39" s="61">
        <f t="shared" si="13"/>
        <v>0</v>
      </c>
      <c r="F39" s="61">
        <f t="shared" si="13"/>
        <v>0</v>
      </c>
      <c r="G39" s="61">
        <f t="shared" si="13"/>
        <v>0</v>
      </c>
      <c r="H39" s="61">
        <f t="shared" si="13"/>
        <v>0</v>
      </c>
      <c r="I39" s="61">
        <f t="shared" si="13"/>
        <v>0</v>
      </c>
      <c r="J39" s="61">
        <f t="shared" si="13"/>
        <v>0</v>
      </c>
      <c r="K39" s="61">
        <f t="shared" si="13"/>
        <v>0</v>
      </c>
      <c r="L39" s="61">
        <f t="shared" si="13"/>
        <v>0</v>
      </c>
      <c r="M39" s="61">
        <f t="shared" si="13"/>
        <v>0</v>
      </c>
      <c r="N39" s="61">
        <f t="shared" si="13"/>
        <v>0</v>
      </c>
      <c r="O39" s="61">
        <f t="shared" si="13"/>
        <v>0</v>
      </c>
      <c r="P39" s="61">
        <f t="shared" si="13"/>
        <v>0</v>
      </c>
      <c r="Q39" s="61">
        <f t="shared" si="2"/>
        <v>0</v>
      </c>
      <c r="R39" s="61">
        <f t="shared" si="3"/>
        <v>0</v>
      </c>
      <c r="S39" s="60">
        <v>0</v>
      </c>
      <c r="T39" s="23"/>
    </row>
    <row r="40" spans="1:20" ht="47.25" x14ac:dyDescent="0.25">
      <c r="A40" s="42" t="s">
        <v>111</v>
      </c>
      <c r="B40" s="43" t="s">
        <v>107</v>
      </c>
      <c r="C40" s="44" t="s">
        <v>24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60">
        <f t="shared" si="2"/>
        <v>0</v>
      </c>
      <c r="R40" s="60">
        <f t="shared" si="3"/>
        <v>0</v>
      </c>
      <c r="S40" s="60">
        <v>0</v>
      </c>
      <c r="T40" s="24"/>
    </row>
    <row r="41" spans="1:20" ht="126" x14ac:dyDescent="0.25">
      <c r="A41" s="42" t="s">
        <v>111</v>
      </c>
      <c r="B41" s="43" t="s">
        <v>108</v>
      </c>
      <c r="C41" s="44" t="s">
        <v>24</v>
      </c>
      <c r="D41" s="61">
        <v>0</v>
      </c>
      <c r="E41" s="61">
        <v>0</v>
      </c>
      <c r="F41" s="61">
        <v>0</v>
      </c>
      <c r="G41" s="61">
        <v>0</v>
      </c>
      <c r="H41" s="60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f t="shared" si="2"/>
        <v>0</v>
      </c>
      <c r="R41" s="61">
        <f t="shared" si="3"/>
        <v>0</v>
      </c>
      <c r="S41" s="61">
        <v>0</v>
      </c>
      <c r="T41" s="22"/>
    </row>
    <row r="42" spans="1:20" ht="110.25" x14ac:dyDescent="0.25">
      <c r="A42" s="42" t="s">
        <v>111</v>
      </c>
      <c r="B42" s="43" t="s">
        <v>109</v>
      </c>
      <c r="C42" s="44" t="s">
        <v>24</v>
      </c>
      <c r="D42" s="61">
        <v>0</v>
      </c>
      <c r="E42" s="61">
        <v>0</v>
      </c>
      <c r="F42" s="61">
        <v>0</v>
      </c>
      <c r="G42" s="61">
        <v>0</v>
      </c>
      <c r="H42" s="60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0">
        <f t="shared" si="2"/>
        <v>0</v>
      </c>
      <c r="R42" s="60">
        <f t="shared" si="3"/>
        <v>0</v>
      </c>
      <c r="S42" s="60">
        <v>0</v>
      </c>
      <c r="T42" s="24"/>
    </row>
    <row r="43" spans="1:20" ht="110.25" x14ac:dyDescent="0.25">
      <c r="A43" s="42" t="s">
        <v>111</v>
      </c>
      <c r="B43" s="43" t="s">
        <v>112</v>
      </c>
      <c r="C43" s="44" t="s">
        <v>24</v>
      </c>
      <c r="D43" s="61">
        <v>0</v>
      </c>
      <c r="E43" s="61">
        <v>0</v>
      </c>
      <c r="F43" s="61">
        <v>0</v>
      </c>
      <c r="G43" s="61">
        <v>0</v>
      </c>
      <c r="H43" s="60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0">
        <f t="shared" si="2"/>
        <v>0</v>
      </c>
      <c r="R43" s="60">
        <f t="shared" si="3"/>
        <v>0</v>
      </c>
      <c r="S43" s="60">
        <v>0</v>
      </c>
      <c r="T43" s="23"/>
    </row>
    <row r="44" spans="1:20" ht="94.5" x14ac:dyDescent="0.25">
      <c r="A44" s="39" t="s">
        <v>46</v>
      </c>
      <c r="B44" s="40" t="s">
        <v>47</v>
      </c>
      <c r="C44" s="41" t="s">
        <v>24</v>
      </c>
      <c r="D44" s="68">
        <f>D45+D46</f>
        <v>540.93099999999993</v>
      </c>
      <c r="E44" s="68">
        <f t="shared" ref="E44:P44" si="14">E45+E46</f>
        <v>85.648799999999994</v>
      </c>
      <c r="F44" s="68">
        <f t="shared" si="14"/>
        <v>455.28219999999999</v>
      </c>
      <c r="G44" s="68">
        <f t="shared" si="14"/>
        <v>0</v>
      </c>
      <c r="H44" s="68">
        <f>H45+H46</f>
        <v>1.9501679999999999</v>
      </c>
      <c r="I44" s="68">
        <f t="shared" si="14"/>
        <v>0</v>
      </c>
      <c r="J44" s="68">
        <f t="shared" si="14"/>
        <v>0</v>
      </c>
      <c r="K44" s="68">
        <f t="shared" si="14"/>
        <v>0</v>
      </c>
      <c r="L44" s="68">
        <f t="shared" si="14"/>
        <v>1.9501679999999999</v>
      </c>
      <c r="M44" s="68">
        <f t="shared" si="14"/>
        <v>0</v>
      </c>
      <c r="N44" s="68">
        <f t="shared" si="14"/>
        <v>0</v>
      </c>
      <c r="O44" s="68">
        <f t="shared" si="14"/>
        <v>0</v>
      </c>
      <c r="P44" s="68">
        <f t="shared" si="14"/>
        <v>0</v>
      </c>
      <c r="Q44" s="68">
        <f t="shared" si="2"/>
        <v>453.33203199999997</v>
      </c>
      <c r="R44" s="68">
        <f t="shared" si="3"/>
        <v>-1.9501679999999999</v>
      </c>
      <c r="S44" s="68">
        <v>0</v>
      </c>
      <c r="T44" s="49"/>
    </row>
    <row r="45" spans="1:20" ht="78.75" x14ac:dyDescent="0.25">
      <c r="A45" s="39" t="s">
        <v>48</v>
      </c>
      <c r="B45" s="40" t="s">
        <v>49</v>
      </c>
      <c r="C45" s="41" t="s">
        <v>24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f t="shared" si="2"/>
        <v>0</v>
      </c>
      <c r="R45" s="68">
        <f t="shared" si="3"/>
        <v>0</v>
      </c>
      <c r="S45" s="68">
        <v>0</v>
      </c>
      <c r="T45" s="48"/>
    </row>
    <row r="46" spans="1:20" ht="78.75" x14ac:dyDescent="0.25">
      <c r="A46" s="39" t="s">
        <v>50</v>
      </c>
      <c r="B46" s="40" t="s">
        <v>51</v>
      </c>
      <c r="C46" s="41" t="s">
        <v>24</v>
      </c>
      <c r="D46" s="68">
        <f t="shared" ref="D46:S46" si="15">SUM(D47:D51)</f>
        <v>540.93099999999993</v>
      </c>
      <c r="E46" s="68">
        <f t="shared" si="15"/>
        <v>85.648799999999994</v>
      </c>
      <c r="F46" s="68">
        <f t="shared" si="15"/>
        <v>455.28219999999999</v>
      </c>
      <c r="G46" s="68">
        <f t="shared" si="15"/>
        <v>0</v>
      </c>
      <c r="H46" s="68">
        <f t="shared" si="15"/>
        <v>1.9501679999999999</v>
      </c>
      <c r="I46" s="68">
        <f t="shared" si="15"/>
        <v>0</v>
      </c>
      <c r="J46" s="68">
        <f t="shared" si="15"/>
        <v>0</v>
      </c>
      <c r="K46" s="68">
        <f t="shared" si="15"/>
        <v>0</v>
      </c>
      <c r="L46" s="68">
        <f t="shared" si="15"/>
        <v>1.9501679999999999</v>
      </c>
      <c r="M46" s="68">
        <f t="shared" si="15"/>
        <v>0</v>
      </c>
      <c r="N46" s="68">
        <f t="shared" si="15"/>
        <v>0</v>
      </c>
      <c r="O46" s="68">
        <f t="shared" si="15"/>
        <v>0</v>
      </c>
      <c r="P46" s="68">
        <f t="shared" si="15"/>
        <v>0</v>
      </c>
      <c r="Q46" s="68">
        <f t="shared" si="2"/>
        <v>453.33203199999997</v>
      </c>
      <c r="R46" s="68">
        <f t="shared" si="3"/>
        <v>-1.9501679999999999</v>
      </c>
      <c r="S46" s="68">
        <f t="shared" si="15"/>
        <v>0</v>
      </c>
      <c r="T46" s="48"/>
    </row>
    <row r="47" spans="1:20" ht="94.5" x14ac:dyDescent="0.25">
      <c r="A47" s="45" t="s">
        <v>113</v>
      </c>
      <c r="B47" s="71" t="s">
        <v>137</v>
      </c>
      <c r="C47" s="45" t="s">
        <v>150</v>
      </c>
      <c r="D47" s="60">
        <v>63.56</v>
      </c>
      <c r="E47" s="60">
        <v>42.220799999999997</v>
      </c>
      <c r="F47" s="60">
        <v>21.339200000000005</v>
      </c>
      <c r="G47" s="60">
        <f>I47+K47+M47+O47</f>
        <v>0</v>
      </c>
      <c r="H47" s="60">
        <f>J47+L47+N47+P47</f>
        <v>1.9501679999999999</v>
      </c>
      <c r="I47" s="61">
        <v>0</v>
      </c>
      <c r="J47" s="60">
        <v>0</v>
      </c>
      <c r="K47" s="61">
        <v>0</v>
      </c>
      <c r="L47" s="60">
        <f>VLOOKUP(B47,'[1]ИФ1.1'!$E$14:$CQ$76,88,0)/1000</f>
        <v>1.9501679999999999</v>
      </c>
      <c r="M47" s="61">
        <v>0</v>
      </c>
      <c r="N47" s="60">
        <v>0</v>
      </c>
      <c r="O47" s="61">
        <v>0</v>
      </c>
      <c r="P47" s="61">
        <v>0</v>
      </c>
      <c r="Q47" s="60">
        <f t="shared" si="2"/>
        <v>19.389032000000004</v>
      </c>
      <c r="R47" s="60">
        <f t="shared" si="3"/>
        <v>-1.9501679999999999</v>
      </c>
      <c r="S47" s="60">
        <v>0</v>
      </c>
      <c r="T47" s="62" t="s">
        <v>247</v>
      </c>
    </row>
    <row r="48" spans="1:20" ht="31.5" x14ac:dyDescent="0.25">
      <c r="A48" s="45" t="s">
        <v>113</v>
      </c>
      <c r="B48" s="71" t="s">
        <v>143</v>
      </c>
      <c r="C48" s="45" t="s">
        <v>151</v>
      </c>
      <c r="D48" s="60">
        <v>23.128</v>
      </c>
      <c r="E48" s="60">
        <v>0</v>
      </c>
      <c r="F48" s="60">
        <v>23.128</v>
      </c>
      <c r="G48" s="60">
        <f t="shared" ref="G48:G51" si="16">I48+K48+M48+O48</f>
        <v>0</v>
      </c>
      <c r="H48" s="60">
        <f t="shared" ref="H48:H51" si="17">J48+L48+N48+P48</f>
        <v>0</v>
      </c>
      <c r="I48" s="61">
        <v>0</v>
      </c>
      <c r="J48" s="60">
        <v>0</v>
      </c>
      <c r="K48" s="61">
        <v>0</v>
      </c>
      <c r="L48" s="60">
        <f>VLOOKUP(B48,'[1]ИФ1.1'!$E$14:$CQ$76,88,0)/1000</f>
        <v>0</v>
      </c>
      <c r="M48" s="61">
        <v>0</v>
      </c>
      <c r="N48" s="60">
        <v>0</v>
      </c>
      <c r="O48" s="61">
        <v>0</v>
      </c>
      <c r="P48" s="61">
        <v>0</v>
      </c>
      <c r="Q48" s="60">
        <f t="shared" si="2"/>
        <v>23.128</v>
      </c>
      <c r="R48" s="60">
        <f t="shared" si="3"/>
        <v>0</v>
      </c>
      <c r="S48" s="60">
        <v>0</v>
      </c>
      <c r="T48" s="62"/>
    </row>
    <row r="49" spans="1:20" ht="78.75" x14ac:dyDescent="0.25">
      <c r="A49" s="45" t="s">
        <v>113</v>
      </c>
      <c r="B49" s="71" t="s">
        <v>148</v>
      </c>
      <c r="C49" s="45" t="s">
        <v>152</v>
      </c>
      <c r="D49" s="60">
        <v>358.95299999999997</v>
      </c>
      <c r="E49" s="60">
        <v>0</v>
      </c>
      <c r="F49" s="60">
        <v>358.95299999999997</v>
      </c>
      <c r="G49" s="60">
        <f t="shared" si="16"/>
        <v>0</v>
      </c>
      <c r="H49" s="60">
        <f t="shared" si="17"/>
        <v>0</v>
      </c>
      <c r="I49" s="61">
        <v>0</v>
      </c>
      <c r="J49" s="60">
        <v>0</v>
      </c>
      <c r="K49" s="61">
        <v>0</v>
      </c>
      <c r="L49" s="60">
        <f>VLOOKUP(B49,'[1]ИФ1.1'!$E$14:$CQ$76,88,0)/1000</f>
        <v>0</v>
      </c>
      <c r="M49" s="61">
        <v>0</v>
      </c>
      <c r="N49" s="60">
        <v>0</v>
      </c>
      <c r="O49" s="61">
        <v>0</v>
      </c>
      <c r="P49" s="61">
        <v>0</v>
      </c>
      <c r="Q49" s="60">
        <f t="shared" si="2"/>
        <v>358.95299999999997</v>
      </c>
      <c r="R49" s="60">
        <f t="shared" si="3"/>
        <v>0</v>
      </c>
      <c r="S49" s="60">
        <v>0</v>
      </c>
      <c r="T49" s="62"/>
    </row>
    <row r="50" spans="1:20" ht="78.75" x14ac:dyDescent="0.25">
      <c r="A50" s="45" t="s">
        <v>113</v>
      </c>
      <c r="B50" s="71" t="s">
        <v>142</v>
      </c>
      <c r="C50" s="45" t="s">
        <v>153</v>
      </c>
      <c r="D50" s="60">
        <v>83.105000000000004</v>
      </c>
      <c r="E50" s="60">
        <v>43.427999999999997</v>
      </c>
      <c r="F50" s="60">
        <v>39.677000000000007</v>
      </c>
      <c r="G50" s="60">
        <f t="shared" si="16"/>
        <v>0</v>
      </c>
      <c r="H50" s="60">
        <f t="shared" si="17"/>
        <v>0</v>
      </c>
      <c r="I50" s="61">
        <v>0</v>
      </c>
      <c r="J50" s="60">
        <v>0</v>
      </c>
      <c r="K50" s="61">
        <v>0</v>
      </c>
      <c r="L50" s="60">
        <f>VLOOKUP(B50,'[1]ИФ1.1'!$E$14:$CQ$76,88,0)/1000</f>
        <v>0</v>
      </c>
      <c r="M50" s="61">
        <v>0</v>
      </c>
      <c r="N50" s="60">
        <v>0</v>
      </c>
      <c r="O50" s="61">
        <v>0</v>
      </c>
      <c r="P50" s="61">
        <v>0</v>
      </c>
      <c r="Q50" s="60">
        <f t="shared" ref="Q50" si="18">F50-H50</f>
        <v>39.677000000000007</v>
      </c>
      <c r="R50" s="60">
        <f t="shared" si="3"/>
        <v>0</v>
      </c>
      <c r="S50" s="60">
        <v>0</v>
      </c>
      <c r="T50" s="62"/>
    </row>
    <row r="51" spans="1:20" ht="94.5" x14ac:dyDescent="0.25">
      <c r="A51" s="45" t="s">
        <v>113</v>
      </c>
      <c r="B51" s="71" t="s">
        <v>149</v>
      </c>
      <c r="C51" s="45" t="s">
        <v>154</v>
      </c>
      <c r="D51" s="60">
        <v>12.185</v>
      </c>
      <c r="E51" s="60">
        <v>0</v>
      </c>
      <c r="F51" s="60">
        <v>12.185</v>
      </c>
      <c r="G51" s="60">
        <f t="shared" si="16"/>
        <v>0</v>
      </c>
      <c r="H51" s="60">
        <f t="shared" si="17"/>
        <v>0</v>
      </c>
      <c r="I51" s="61">
        <v>0</v>
      </c>
      <c r="J51" s="60">
        <v>0</v>
      </c>
      <c r="K51" s="61">
        <v>0</v>
      </c>
      <c r="L51" s="60">
        <f>VLOOKUP(B51,'[1]ИФ1.1'!$E$14:$CQ$76,88,0)/1000</f>
        <v>0</v>
      </c>
      <c r="M51" s="61">
        <v>0</v>
      </c>
      <c r="N51" s="60">
        <v>0</v>
      </c>
      <c r="O51" s="61">
        <v>0</v>
      </c>
      <c r="P51" s="61">
        <v>0</v>
      </c>
      <c r="Q51" s="60">
        <f t="shared" si="2"/>
        <v>12.185</v>
      </c>
      <c r="R51" s="60">
        <f t="shared" si="3"/>
        <v>0</v>
      </c>
      <c r="S51" s="60">
        <v>0</v>
      </c>
      <c r="T51" s="62"/>
    </row>
    <row r="52" spans="1:20" ht="47.25" x14ac:dyDescent="0.25">
      <c r="A52" s="36" t="s">
        <v>52</v>
      </c>
      <c r="B52" s="37" t="s">
        <v>53</v>
      </c>
      <c r="C52" s="38" t="s">
        <v>24</v>
      </c>
      <c r="D52" s="66">
        <f t="shared" ref="D52:P52" si="19">D53+D88+D91+D100</f>
        <v>2729.2757976960047</v>
      </c>
      <c r="E52" s="66">
        <f t="shared" si="19"/>
        <v>758.87572653599966</v>
      </c>
      <c r="F52" s="66">
        <f t="shared" si="19"/>
        <v>1970.6009663470256</v>
      </c>
      <c r="G52" s="66">
        <f t="shared" si="19"/>
        <v>0</v>
      </c>
      <c r="H52" s="66">
        <f t="shared" si="19"/>
        <v>132.39661382300002</v>
      </c>
      <c r="I52" s="66">
        <f t="shared" si="19"/>
        <v>0</v>
      </c>
      <c r="J52" s="66">
        <f t="shared" si="19"/>
        <v>89.789863480000008</v>
      </c>
      <c r="K52" s="66">
        <f t="shared" si="19"/>
        <v>0</v>
      </c>
      <c r="L52" s="66">
        <f t="shared" si="19"/>
        <v>42.606750343000002</v>
      </c>
      <c r="M52" s="66">
        <f t="shared" si="19"/>
        <v>0</v>
      </c>
      <c r="N52" s="66">
        <f t="shared" si="19"/>
        <v>0</v>
      </c>
      <c r="O52" s="66">
        <f t="shared" si="19"/>
        <v>0</v>
      </c>
      <c r="P52" s="66">
        <f t="shared" si="19"/>
        <v>0</v>
      </c>
      <c r="Q52" s="66">
        <f t="shared" si="2"/>
        <v>1838.2043525240256</v>
      </c>
      <c r="R52" s="66">
        <f t="shared" si="3"/>
        <v>-132.39661382300002</v>
      </c>
      <c r="S52" s="66">
        <v>0</v>
      </c>
      <c r="T52" s="62"/>
    </row>
    <row r="53" spans="1:20" ht="78.75" x14ac:dyDescent="0.25">
      <c r="A53" s="39" t="s">
        <v>54</v>
      </c>
      <c r="B53" s="40" t="s">
        <v>55</v>
      </c>
      <c r="C53" s="41" t="s">
        <v>24</v>
      </c>
      <c r="D53" s="68">
        <f t="shared" ref="D53:P53" si="20">D54+D57</f>
        <v>2729.2757976960047</v>
      </c>
      <c r="E53" s="68">
        <f t="shared" si="20"/>
        <v>758.87572653599966</v>
      </c>
      <c r="F53" s="68">
        <f t="shared" si="20"/>
        <v>1970.6009663470256</v>
      </c>
      <c r="G53" s="68">
        <f t="shared" si="20"/>
        <v>0</v>
      </c>
      <c r="H53" s="68">
        <f t="shared" si="20"/>
        <v>132.39661382300002</v>
      </c>
      <c r="I53" s="68">
        <f t="shared" si="20"/>
        <v>0</v>
      </c>
      <c r="J53" s="68">
        <f t="shared" si="20"/>
        <v>89.789863480000008</v>
      </c>
      <c r="K53" s="68">
        <f t="shared" si="20"/>
        <v>0</v>
      </c>
      <c r="L53" s="68">
        <f t="shared" si="20"/>
        <v>42.606750343000002</v>
      </c>
      <c r="M53" s="68">
        <f t="shared" si="20"/>
        <v>0</v>
      </c>
      <c r="N53" s="68">
        <f t="shared" si="20"/>
        <v>0</v>
      </c>
      <c r="O53" s="68">
        <f t="shared" si="20"/>
        <v>0</v>
      </c>
      <c r="P53" s="68">
        <f t="shared" si="20"/>
        <v>0</v>
      </c>
      <c r="Q53" s="68">
        <f t="shared" si="2"/>
        <v>1838.2043525240256</v>
      </c>
      <c r="R53" s="68">
        <f t="shared" si="3"/>
        <v>-132.39661382300002</v>
      </c>
      <c r="S53" s="68">
        <v>0</v>
      </c>
      <c r="T53" s="62"/>
    </row>
    <row r="54" spans="1:20" ht="31.5" x14ac:dyDescent="0.25">
      <c r="A54" s="39" t="s">
        <v>56</v>
      </c>
      <c r="B54" s="40" t="s">
        <v>57</v>
      </c>
      <c r="C54" s="41" t="s">
        <v>24</v>
      </c>
      <c r="D54" s="68">
        <f>D56+D55</f>
        <v>247.72199999999998</v>
      </c>
      <c r="E54" s="68">
        <f t="shared" ref="E54:P54" si="21">E56+E55</f>
        <v>96.17</v>
      </c>
      <c r="F54" s="68">
        <f t="shared" si="21"/>
        <v>151.55199999999999</v>
      </c>
      <c r="G54" s="68">
        <f t="shared" si="21"/>
        <v>0</v>
      </c>
      <c r="H54" s="68">
        <f t="shared" si="21"/>
        <v>27.264216400000002</v>
      </c>
      <c r="I54" s="68">
        <f t="shared" si="21"/>
        <v>0</v>
      </c>
      <c r="J54" s="68">
        <f t="shared" si="21"/>
        <v>11.013776400000001</v>
      </c>
      <c r="K54" s="68">
        <f t="shared" si="21"/>
        <v>0</v>
      </c>
      <c r="L54" s="68">
        <f t="shared" si="21"/>
        <v>16.250440000000001</v>
      </c>
      <c r="M54" s="68">
        <f t="shared" si="21"/>
        <v>0</v>
      </c>
      <c r="N54" s="68">
        <f t="shared" si="21"/>
        <v>0</v>
      </c>
      <c r="O54" s="68">
        <f t="shared" si="21"/>
        <v>0</v>
      </c>
      <c r="P54" s="68">
        <f t="shared" si="21"/>
        <v>0</v>
      </c>
      <c r="Q54" s="68">
        <f t="shared" si="2"/>
        <v>124.28778359999998</v>
      </c>
      <c r="R54" s="68">
        <f t="shared" si="3"/>
        <v>-27.264216400000002</v>
      </c>
      <c r="S54" s="68">
        <v>0</v>
      </c>
      <c r="T54" s="62"/>
    </row>
    <row r="55" spans="1:20" ht="78.75" x14ac:dyDescent="0.25">
      <c r="A55" s="45" t="s">
        <v>114</v>
      </c>
      <c r="B55" s="71" t="s">
        <v>115</v>
      </c>
      <c r="C55" s="45" t="s">
        <v>155</v>
      </c>
      <c r="D55" s="60">
        <v>135.25299999999999</v>
      </c>
      <c r="E55" s="60">
        <v>55.033999999999999</v>
      </c>
      <c r="F55" s="60">
        <v>80.218999999999994</v>
      </c>
      <c r="G55" s="60">
        <f t="shared" ref="G55:G56" si="22">I55+K55+M55+O55</f>
        <v>0</v>
      </c>
      <c r="H55" s="60">
        <f t="shared" ref="H55:H56" si="23">J55+L55+N55+P55</f>
        <v>2.2464400000000002</v>
      </c>
      <c r="I55" s="60">
        <v>0</v>
      </c>
      <c r="J55" s="60">
        <v>0</v>
      </c>
      <c r="K55" s="61">
        <v>0</v>
      </c>
      <c r="L55" s="60">
        <f>VLOOKUP(B55,'[1]ИФ1.1'!$E$14:$CQ$76,88,0)/1000</f>
        <v>2.2464400000000002</v>
      </c>
      <c r="M55" s="60">
        <v>0</v>
      </c>
      <c r="N55" s="60">
        <v>0</v>
      </c>
      <c r="O55" s="60">
        <v>0</v>
      </c>
      <c r="P55" s="60">
        <v>0</v>
      </c>
      <c r="Q55" s="60">
        <f t="shared" ref="Q55" si="24">F55-H55</f>
        <v>77.972559999999987</v>
      </c>
      <c r="R55" s="60">
        <f t="shared" ref="R55" si="25">G55-H55</f>
        <v>-2.2464400000000002</v>
      </c>
      <c r="S55" s="60">
        <v>0</v>
      </c>
      <c r="T55" s="62" t="s">
        <v>247</v>
      </c>
    </row>
    <row r="56" spans="1:20" ht="78.75" x14ac:dyDescent="0.25">
      <c r="A56" s="45" t="s">
        <v>114</v>
      </c>
      <c r="B56" s="71" t="s">
        <v>138</v>
      </c>
      <c r="C56" s="45" t="s">
        <v>156</v>
      </c>
      <c r="D56" s="60">
        <v>112.46899999999999</v>
      </c>
      <c r="E56" s="60">
        <v>41.136000000000003</v>
      </c>
      <c r="F56" s="60">
        <v>71.332999999999998</v>
      </c>
      <c r="G56" s="60">
        <f t="shared" si="22"/>
        <v>0</v>
      </c>
      <c r="H56" s="60">
        <f t="shared" si="23"/>
        <v>25.017776400000002</v>
      </c>
      <c r="I56" s="60">
        <v>0</v>
      </c>
      <c r="J56" s="60">
        <v>11.013776400000001</v>
      </c>
      <c r="K56" s="61">
        <v>0</v>
      </c>
      <c r="L56" s="60">
        <f>VLOOKUP(B56,'[1]ИФ1.1'!$E$14:$CQ$76,88,0)/1000</f>
        <v>14.004</v>
      </c>
      <c r="M56" s="60">
        <v>0</v>
      </c>
      <c r="N56" s="60">
        <v>0</v>
      </c>
      <c r="O56" s="60">
        <v>0</v>
      </c>
      <c r="P56" s="60">
        <v>0</v>
      </c>
      <c r="Q56" s="60">
        <f t="shared" si="2"/>
        <v>46.315223599999996</v>
      </c>
      <c r="R56" s="60">
        <f t="shared" si="3"/>
        <v>-25.017776400000002</v>
      </c>
      <c r="S56" s="60">
        <v>0</v>
      </c>
      <c r="T56" s="62" t="s">
        <v>247</v>
      </c>
    </row>
    <row r="57" spans="1:20" ht="63" x14ac:dyDescent="0.25">
      <c r="A57" s="39" t="s">
        <v>58</v>
      </c>
      <c r="B57" s="40" t="s">
        <v>59</v>
      </c>
      <c r="C57" s="41" t="s">
        <v>24</v>
      </c>
      <c r="D57" s="68">
        <f>SUM(D58:D87)</f>
        <v>2481.5537976960049</v>
      </c>
      <c r="E57" s="68">
        <f t="shared" ref="E57:P57" si="26">SUM(E58:E87)</f>
        <v>662.7057265359997</v>
      </c>
      <c r="F57" s="68">
        <f t="shared" si="26"/>
        <v>1819.0489663470257</v>
      </c>
      <c r="G57" s="68">
        <f t="shared" si="26"/>
        <v>0</v>
      </c>
      <c r="H57" s="68">
        <f t="shared" si="26"/>
        <v>105.13239742300001</v>
      </c>
      <c r="I57" s="68">
        <f t="shared" si="26"/>
        <v>0</v>
      </c>
      <c r="J57" s="68">
        <f t="shared" si="26"/>
        <v>78.776087080000011</v>
      </c>
      <c r="K57" s="68">
        <f t="shared" si="26"/>
        <v>0</v>
      </c>
      <c r="L57" s="68">
        <f t="shared" si="26"/>
        <v>26.356310342999997</v>
      </c>
      <c r="M57" s="68">
        <f t="shared" si="26"/>
        <v>0</v>
      </c>
      <c r="N57" s="68">
        <f t="shared" si="26"/>
        <v>0</v>
      </c>
      <c r="O57" s="68">
        <f t="shared" si="26"/>
        <v>0</v>
      </c>
      <c r="P57" s="68">
        <f t="shared" si="26"/>
        <v>0</v>
      </c>
      <c r="Q57" s="68">
        <f t="shared" si="2"/>
        <v>1713.9165689240258</v>
      </c>
      <c r="R57" s="68">
        <f t="shared" si="3"/>
        <v>-105.13239742300001</v>
      </c>
      <c r="S57" s="68">
        <f t="shared" ref="S57" si="27">SUM(S58:S83)</f>
        <v>0</v>
      </c>
      <c r="T57" s="49"/>
    </row>
    <row r="58" spans="1:20" ht="78.75" x14ac:dyDescent="0.25">
      <c r="A58" s="45" t="s">
        <v>116</v>
      </c>
      <c r="B58" s="71" t="s">
        <v>125</v>
      </c>
      <c r="C58" s="45" t="s">
        <v>157</v>
      </c>
      <c r="D58" s="60">
        <v>209.83</v>
      </c>
      <c r="E58" s="60">
        <v>70.347999999999999</v>
      </c>
      <c r="F58" s="60">
        <v>139.48200000000003</v>
      </c>
      <c r="G58" s="60">
        <f t="shared" ref="G58:G86" si="28">I58+K58+M58+O58</f>
        <v>0</v>
      </c>
      <c r="H58" s="60">
        <f t="shared" ref="H58:H86" si="29">J58+L58+N58+P58</f>
        <v>22.01082954</v>
      </c>
      <c r="I58" s="60">
        <v>0</v>
      </c>
      <c r="J58" s="60">
        <v>22.01082954</v>
      </c>
      <c r="K58" s="61">
        <v>0</v>
      </c>
      <c r="L58" s="60">
        <f>VLOOKUP(B58,'[1]ИФ1.1'!$E$14:$CQ$76,88,0)/1000</f>
        <v>0</v>
      </c>
      <c r="M58" s="60">
        <v>0</v>
      </c>
      <c r="N58" s="60">
        <v>0</v>
      </c>
      <c r="O58" s="60">
        <v>0</v>
      </c>
      <c r="P58" s="60">
        <v>0</v>
      </c>
      <c r="Q58" s="60">
        <f t="shared" si="2"/>
        <v>117.47117046000002</v>
      </c>
      <c r="R58" s="60">
        <f t="shared" si="3"/>
        <v>-22.01082954</v>
      </c>
      <c r="S58" s="60">
        <v>0</v>
      </c>
      <c r="T58" s="72" t="s">
        <v>247</v>
      </c>
    </row>
    <row r="59" spans="1:20" ht="78.75" x14ac:dyDescent="0.25">
      <c r="A59" s="45" t="s">
        <v>116</v>
      </c>
      <c r="B59" s="71" t="s">
        <v>126</v>
      </c>
      <c r="C59" s="45" t="s">
        <v>158</v>
      </c>
      <c r="D59" s="60">
        <v>376.27300000000002</v>
      </c>
      <c r="E59" s="60">
        <v>136.57</v>
      </c>
      <c r="F59" s="60">
        <v>239.70300000000003</v>
      </c>
      <c r="G59" s="60">
        <f t="shared" si="28"/>
        <v>0</v>
      </c>
      <c r="H59" s="60">
        <f t="shared" si="29"/>
        <v>10.206566609999999</v>
      </c>
      <c r="I59" s="60">
        <v>0</v>
      </c>
      <c r="J59" s="60">
        <v>10.206566609999999</v>
      </c>
      <c r="K59" s="61">
        <v>0</v>
      </c>
      <c r="L59" s="60">
        <f>VLOOKUP(B59,'[1]ИФ1.1'!$E$14:$CQ$76,88,0)/1000</f>
        <v>0</v>
      </c>
      <c r="M59" s="60">
        <v>0</v>
      </c>
      <c r="N59" s="60">
        <v>0</v>
      </c>
      <c r="O59" s="60">
        <v>0</v>
      </c>
      <c r="P59" s="60">
        <v>0</v>
      </c>
      <c r="Q59" s="60">
        <f t="shared" si="2"/>
        <v>229.49643339000002</v>
      </c>
      <c r="R59" s="60">
        <f t="shared" si="3"/>
        <v>-10.206566609999999</v>
      </c>
      <c r="S59" s="60">
        <v>0</v>
      </c>
      <c r="T59" s="72" t="s">
        <v>247</v>
      </c>
    </row>
    <row r="60" spans="1:20" ht="68.25" customHeight="1" x14ac:dyDescent="0.25">
      <c r="A60" s="45" t="s">
        <v>116</v>
      </c>
      <c r="B60" s="71" t="s">
        <v>124</v>
      </c>
      <c r="C60" s="45" t="s">
        <v>159</v>
      </c>
      <c r="D60" s="60">
        <v>76.566000000000003</v>
      </c>
      <c r="E60" s="60">
        <v>37.765000000000001</v>
      </c>
      <c r="F60" s="60">
        <v>38.801000000000002</v>
      </c>
      <c r="G60" s="60">
        <f t="shared" si="28"/>
        <v>0</v>
      </c>
      <c r="H60" s="60">
        <f t="shared" si="29"/>
        <v>0</v>
      </c>
      <c r="I60" s="60">
        <v>0</v>
      </c>
      <c r="J60" s="60">
        <v>0</v>
      </c>
      <c r="K60" s="61">
        <v>0</v>
      </c>
      <c r="L60" s="60">
        <f>VLOOKUP(B60,'[1]ИФ1.1'!$E$14:$CQ$76,88,0)/1000</f>
        <v>0</v>
      </c>
      <c r="M60" s="60">
        <v>0</v>
      </c>
      <c r="N60" s="60">
        <v>0</v>
      </c>
      <c r="O60" s="60">
        <v>0</v>
      </c>
      <c r="P60" s="60">
        <v>0</v>
      </c>
      <c r="Q60" s="60">
        <f t="shared" si="2"/>
        <v>38.801000000000002</v>
      </c>
      <c r="R60" s="60">
        <f t="shared" si="3"/>
        <v>0</v>
      </c>
      <c r="S60" s="60">
        <v>0</v>
      </c>
      <c r="T60" s="23"/>
    </row>
    <row r="61" spans="1:20" ht="78.75" x14ac:dyDescent="0.25">
      <c r="A61" s="45" t="s">
        <v>116</v>
      </c>
      <c r="B61" s="71" t="s">
        <v>139</v>
      </c>
      <c r="C61" s="45" t="s">
        <v>160</v>
      </c>
      <c r="D61" s="60">
        <v>148.67400000000001</v>
      </c>
      <c r="E61" s="60">
        <v>41.215000000000003</v>
      </c>
      <c r="F61" s="60">
        <v>107.459</v>
      </c>
      <c r="G61" s="60">
        <f t="shared" si="28"/>
        <v>0</v>
      </c>
      <c r="H61" s="60">
        <f t="shared" si="29"/>
        <v>17.255244260000001</v>
      </c>
      <c r="I61" s="60">
        <v>0</v>
      </c>
      <c r="J61" s="60">
        <v>7.2952442600000005</v>
      </c>
      <c r="K61" s="61">
        <v>0</v>
      </c>
      <c r="L61" s="60">
        <f>VLOOKUP(B61,'[1]ИФ1.1'!$E$14:$CQ$76,88,0)/1000</f>
        <v>9.9600000000000009</v>
      </c>
      <c r="M61" s="60">
        <v>0</v>
      </c>
      <c r="N61" s="60">
        <v>0</v>
      </c>
      <c r="O61" s="60">
        <v>0</v>
      </c>
      <c r="P61" s="60">
        <v>0</v>
      </c>
      <c r="Q61" s="60">
        <f t="shared" si="2"/>
        <v>90.203755740000005</v>
      </c>
      <c r="R61" s="60">
        <f t="shared" si="3"/>
        <v>-17.255244260000001</v>
      </c>
      <c r="S61" s="60">
        <v>0</v>
      </c>
      <c r="T61" s="62" t="s">
        <v>247</v>
      </c>
    </row>
    <row r="62" spans="1:20" ht="78.75" x14ac:dyDescent="0.25">
      <c r="A62" s="45" t="s">
        <v>116</v>
      </c>
      <c r="B62" s="71" t="s">
        <v>117</v>
      </c>
      <c r="C62" s="45" t="s">
        <v>161</v>
      </c>
      <c r="D62" s="60">
        <v>387.36599999999999</v>
      </c>
      <c r="E62" s="60">
        <v>88.495999999999995</v>
      </c>
      <c r="F62" s="60">
        <v>298.87</v>
      </c>
      <c r="G62" s="60">
        <f t="shared" si="28"/>
        <v>0</v>
      </c>
      <c r="H62" s="60">
        <f t="shared" si="29"/>
        <v>9.4337552899999988</v>
      </c>
      <c r="I62" s="60">
        <v>0</v>
      </c>
      <c r="J62" s="60">
        <v>9.4337552899999988</v>
      </c>
      <c r="K62" s="61">
        <v>0</v>
      </c>
      <c r="L62" s="60">
        <f>VLOOKUP(B62,'[1]ИФ1.1'!$E$14:$CQ$76,88,0)/1000</f>
        <v>0</v>
      </c>
      <c r="M62" s="60">
        <v>0</v>
      </c>
      <c r="N62" s="60">
        <v>0</v>
      </c>
      <c r="O62" s="60">
        <v>0</v>
      </c>
      <c r="P62" s="60">
        <v>0</v>
      </c>
      <c r="Q62" s="60">
        <f t="shared" si="2"/>
        <v>289.43624470999998</v>
      </c>
      <c r="R62" s="60">
        <f t="shared" si="3"/>
        <v>-9.4337552899999988</v>
      </c>
      <c r="S62" s="60">
        <v>0</v>
      </c>
      <c r="T62" s="62" t="s">
        <v>247</v>
      </c>
    </row>
    <row r="63" spans="1:20" ht="63" x14ac:dyDescent="0.25">
      <c r="A63" s="45" t="s">
        <v>116</v>
      </c>
      <c r="B63" s="71" t="s">
        <v>118</v>
      </c>
      <c r="C63" s="45" t="s">
        <v>162</v>
      </c>
      <c r="D63" s="60">
        <v>171.10499999999999</v>
      </c>
      <c r="E63" s="60">
        <v>71.230999999999995</v>
      </c>
      <c r="F63" s="60">
        <v>99.873999999999995</v>
      </c>
      <c r="G63" s="60">
        <f t="shared" si="28"/>
        <v>0</v>
      </c>
      <c r="H63" s="60">
        <f t="shared" si="29"/>
        <v>0</v>
      </c>
      <c r="I63" s="60">
        <v>0</v>
      </c>
      <c r="J63" s="60">
        <v>0</v>
      </c>
      <c r="K63" s="61">
        <v>0</v>
      </c>
      <c r="L63" s="60">
        <f>VLOOKUP(B63,'[1]ИФ1.1'!$E$14:$CQ$76,88,0)/1000</f>
        <v>0</v>
      </c>
      <c r="M63" s="60">
        <v>0</v>
      </c>
      <c r="N63" s="60">
        <v>0</v>
      </c>
      <c r="O63" s="60">
        <v>0</v>
      </c>
      <c r="P63" s="60">
        <v>0</v>
      </c>
      <c r="Q63" s="60">
        <f t="shared" si="2"/>
        <v>99.873999999999995</v>
      </c>
      <c r="R63" s="60">
        <f t="shared" si="3"/>
        <v>0</v>
      </c>
      <c r="S63" s="60">
        <v>0</v>
      </c>
      <c r="T63" s="23"/>
    </row>
    <row r="64" spans="1:20" ht="31.5" x14ac:dyDescent="0.25">
      <c r="A64" s="45" t="s">
        <v>116</v>
      </c>
      <c r="B64" s="71" t="s">
        <v>127</v>
      </c>
      <c r="C64" s="45" t="s">
        <v>163</v>
      </c>
      <c r="D64" s="60">
        <v>63.44</v>
      </c>
      <c r="E64" s="60">
        <v>25.298999999999999</v>
      </c>
      <c r="F64" s="60">
        <v>38.140999999999998</v>
      </c>
      <c r="G64" s="60">
        <f t="shared" si="28"/>
        <v>0</v>
      </c>
      <c r="H64" s="60">
        <f t="shared" si="29"/>
        <v>0</v>
      </c>
      <c r="I64" s="60">
        <v>0</v>
      </c>
      <c r="J64" s="60">
        <v>0</v>
      </c>
      <c r="K64" s="61">
        <v>0</v>
      </c>
      <c r="L64" s="60">
        <f>VLOOKUP(B64,'[1]ИФ1.1'!$E$14:$CQ$76,88,0)/1000</f>
        <v>0</v>
      </c>
      <c r="M64" s="60">
        <v>0</v>
      </c>
      <c r="N64" s="60">
        <v>0</v>
      </c>
      <c r="O64" s="60">
        <v>0</v>
      </c>
      <c r="P64" s="60">
        <v>0</v>
      </c>
      <c r="Q64" s="60">
        <f t="shared" si="2"/>
        <v>38.140999999999998</v>
      </c>
      <c r="R64" s="60">
        <f t="shared" si="3"/>
        <v>0</v>
      </c>
      <c r="S64" s="60">
        <v>0</v>
      </c>
      <c r="T64" s="23"/>
    </row>
    <row r="65" spans="1:20" ht="78.75" x14ac:dyDescent="0.25">
      <c r="A65" s="45" t="s">
        <v>116</v>
      </c>
      <c r="B65" s="71" t="s">
        <v>140</v>
      </c>
      <c r="C65" s="45" t="s">
        <v>164</v>
      </c>
      <c r="D65" s="60">
        <v>55.911999999999999</v>
      </c>
      <c r="E65" s="60">
        <v>20.712</v>
      </c>
      <c r="F65" s="60">
        <v>35.200000000000003</v>
      </c>
      <c r="G65" s="60">
        <f t="shared" si="28"/>
        <v>0</v>
      </c>
      <c r="H65" s="60">
        <f t="shared" si="29"/>
        <v>5.1271803500000006</v>
      </c>
      <c r="I65" s="60">
        <v>0</v>
      </c>
      <c r="J65" s="60">
        <v>5.1271803500000006</v>
      </c>
      <c r="K65" s="61">
        <v>0</v>
      </c>
      <c r="L65" s="60">
        <f>VLOOKUP(B65,'[1]ИФ1.1'!$E$14:$CQ$76,88,0)/1000</f>
        <v>0</v>
      </c>
      <c r="M65" s="60">
        <v>0</v>
      </c>
      <c r="N65" s="60">
        <v>0</v>
      </c>
      <c r="O65" s="60">
        <v>0</v>
      </c>
      <c r="P65" s="60">
        <v>0</v>
      </c>
      <c r="Q65" s="60">
        <f t="shared" si="2"/>
        <v>30.072819650000003</v>
      </c>
      <c r="R65" s="60">
        <f t="shared" si="3"/>
        <v>-5.1271803500000006</v>
      </c>
      <c r="S65" s="60">
        <v>0</v>
      </c>
      <c r="T65" s="62" t="s">
        <v>247</v>
      </c>
    </row>
    <row r="66" spans="1:20" ht="47.25" x14ac:dyDescent="0.25">
      <c r="A66" s="45" t="s">
        <v>116</v>
      </c>
      <c r="B66" s="71" t="s">
        <v>165</v>
      </c>
      <c r="C66" s="45" t="s">
        <v>166</v>
      </c>
      <c r="D66" s="60">
        <v>20.774999999999999</v>
      </c>
      <c r="E66" s="60">
        <v>1.3029999999999999</v>
      </c>
      <c r="F66" s="60">
        <v>19.471999999999998</v>
      </c>
      <c r="G66" s="60">
        <f t="shared" si="28"/>
        <v>0</v>
      </c>
      <c r="H66" s="60">
        <f t="shared" si="29"/>
        <v>0.87432535000000011</v>
      </c>
      <c r="I66" s="60">
        <v>0</v>
      </c>
      <c r="J66" s="70">
        <v>8.7919999999999995E-3</v>
      </c>
      <c r="K66" s="61">
        <v>0</v>
      </c>
      <c r="L66" s="60">
        <f>VLOOKUP(B66,'[1]ИФ1.1'!$E$14:$CQ$76,88,0)/1000</f>
        <v>0.86553335000000009</v>
      </c>
      <c r="M66" s="60">
        <v>0</v>
      </c>
      <c r="N66" s="60">
        <v>0</v>
      </c>
      <c r="O66" s="60">
        <v>0</v>
      </c>
      <c r="P66" s="60">
        <v>0</v>
      </c>
      <c r="Q66" s="60">
        <f t="shared" si="2"/>
        <v>18.597674649999998</v>
      </c>
      <c r="R66" s="60">
        <f t="shared" si="3"/>
        <v>-0.87432535000000011</v>
      </c>
      <c r="S66" s="60">
        <v>0</v>
      </c>
      <c r="T66" s="62" t="s">
        <v>248</v>
      </c>
    </row>
    <row r="67" spans="1:20" ht="78.75" x14ac:dyDescent="0.25">
      <c r="A67" s="45" t="s">
        <v>116</v>
      </c>
      <c r="B67" s="71" t="s">
        <v>167</v>
      </c>
      <c r="C67" s="45" t="s">
        <v>168</v>
      </c>
      <c r="D67" s="60">
        <v>27.783000000000001</v>
      </c>
      <c r="E67" s="60">
        <v>0</v>
      </c>
      <c r="F67" s="60">
        <v>27.783000000000001</v>
      </c>
      <c r="G67" s="60">
        <f t="shared" si="28"/>
        <v>0</v>
      </c>
      <c r="H67" s="60">
        <f t="shared" si="29"/>
        <v>0</v>
      </c>
      <c r="I67" s="60">
        <v>0</v>
      </c>
      <c r="J67" s="60">
        <v>0</v>
      </c>
      <c r="K67" s="61">
        <v>0</v>
      </c>
      <c r="L67" s="60">
        <f>VLOOKUP(B67,'[1]ИФ1.1'!$E$14:$CQ$76,88,0)/1000</f>
        <v>0</v>
      </c>
      <c r="M67" s="60">
        <v>0</v>
      </c>
      <c r="N67" s="60">
        <v>0</v>
      </c>
      <c r="O67" s="60">
        <v>0</v>
      </c>
      <c r="P67" s="60">
        <v>0</v>
      </c>
      <c r="Q67" s="60">
        <f t="shared" si="2"/>
        <v>27.783000000000001</v>
      </c>
      <c r="R67" s="60">
        <f t="shared" si="3"/>
        <v>0</v>
      </c>
      <c r="S67" s="60">
        <v>0</v>
      </c>
      <c r="T67" s="23"/>
    </row>
    <row r="68" spans="1:20" ht="63" x14ac:dyDescent="0.25">
      <c r="A68" s="45" t="s">
        <v>116</v>
      </c>
      <c r="B68" s="71" t="s">
        <v>169</v>
      </c>
      <c r="C68" s="45" t="s">
        <v>170</v>
      </c>
      <c r="D68" s="60">
        <v>386.827</v>
      </c>
      <c r="E68" s="60">
        <v>0</v>
      </c>
      <c r="F68" s="60">
        <v>386.827</v>
      </c>
      <c r="G68" s="60">
        <f t="shared" si="28"/>
        <v>0</v>
      </c>
      <c r="H68" s="60">
        <f t="shared" si="29"/>
        <v>0</v>
      </c>
      <c r="I68" s="60">
        <v>0</v>
      </c>
      <c r="J68" s="60">
        <v>0</v>
      </c>
      <c r="K68" s="61">
        <v>0</v>
      </c>
      <c r="L68" s="60">
        <f>VLOOKUP(B68,'[1]ИФ1.1'!$E$14:$CQ$76,88,0)/1000</f>
        <v>0</v>
      </c>
      <c r="M68" s="60">
        <v>0</v>
      </c>
      <c r="N68" s="60">
        <v>0</v>
      </c>
      <c r="O68" s="60">
        <v>0</v>
      </c>
      <c r="P68" s="60">
        <v>0</v>
      </c>
      <c r="Q68" s="60">
        <f t="shared" si="2"/>
        <v>386.827</v>
      </c>
      <c r="R68" s="60">
        <f t="shared" si="3"/>
        <v>0</v>
      </c>
      <c r="S68" s="60">
        <v>0</v>
      </c>
      <c r="T68" s="23"/>
    </row>
    <row r="69" spans="1:20" ht="47.25" x14ac:dyDescent="0.25">
      <c r="A69" s="45" t="s">
        <v>116</v>
      </c>
      <c r="B69" s="71" t="s">
        <v>171</v>
      </c>
      <c r="C69" s="45" t="s">
        <v>172</v>
      </c>
      <c r="D69" s="60">
        <v>18.460999999999999</v>
      </c>
      <c r="E69" s="60">
        <v>0</v>
      </c>
      <c r="F69" s="60">
        <v>18.460999999999999</v>
      </c>
      <c r="G69" s="60">
        <f t="shared" si="28"/>
        <v>0</v>
      </c>
      <c r="H69" s="60">
        <f t="shared" si="29"/>
        <v>0</v>
      </c>
      <c r="I69" s="60">
        <v>0</v>
      </c>
      <c r="J69" s="60">
        <v>0</v>
      </c>
      <c r="K69" s="61">
        <v>0</v>
      </c>
      <c r="L69" s="60">
        <f>VLOOKUP(B69,'[1]ИФ1.1'!$E$14:$CQ$76,88,0)/1000</f>
        <v>0</v>
      </c>
      <c r="M69" s="60">
        <v>0</v>
      </c>
      <c r="N69" s="60">
        <v>0</v>
      </c>
      <c r="O69" s="60">
        <v>0</v>
      </c>
      <c r="P69" s="60">
        <v>0</v>
      </c>
      <c r="Q69" s="60">
        <f t="shared" si="2"/>
        <v>18.460999999999999</v>
      </c>
      <c r="R69" s="60">
        <f t="shared" si="3"/>
        <v>0</v>
      </c>
      <c r="S69" s="60">
        <v>0</v>
      </c>
      <c r="T69" s="23"/>
    </row>
    <row r="70" spans="1:20" ht="47.25" x14ac:dyDescent="0.25">
      <c r="A70" s="45" t="s">
        <v>116</v>
      </c>
      <c r="B70" s="71" t="s">
        <v>173</v>
      </c>
      <c r="C70" s="45" t="s">
        <v>174</v>
      </c>
      <c r="D70" s="60">
        <v>18.460999999999999</v>
      </c>
      <c r="E70" s="60">
        <v>0</v>
      </c>
      <c r="F70" s="60">
        <v>18.460999999999999</v>
      </c>
      <c r="G70" s="60">
        <f t="shared" si="28"/>
        <v>0</v>
      </c>
      <c r="H70" s="60">
        <f t="shared" si="29"/>
        <v>0</v>
      </c>
      <c r="I70" s="60">
        <v>0</v>
      </c>
      <c r="J70" s="60">
        <v>0</v>
      </c>
      <c r="K70" s="61">
        <v>0</v>
      </c>
      <c r="L70" s="60">
        <f>VLOOKUP(B70,'[1]ИФ1.1'!$E$14:$CQ$76,88,0)/1000</f>
        <v>0</v>
      </c>
      <c r="M70" s="60">
        <v>0</v>
      </c>
      <c r="N70" s="60">
        <v>0</v>
      </c>
      <c r="O70" s="60">
        <v>0</v>
      </c>
      <c r="P70" s="60">
        <v>0</v>
      </c>
      <c r="Q70" s="60">
        <f t="shared" si="2"/>
        <v>18.460999999999999</v>
      </c>
      <c r="R70" s="60">
        <f t="shared" si="3"/>
        <v>0</v>
      </c>
      <c r="S70" s="60">
        <v>0</v>
      </c>
      <c r="T70" s="23"/>
    </row>
    <row r="71" spans="1:20" ht="47.25" x14ac:dyDescent="0.25">
      <c r="A71" s="45" t="s">
        <v>116</v>
      </c>
      <c r="B71" s="71" t="s">
        <v>175</v>
      </c>
      <c r="C71" s="45" t="s">
        <v>176</v>
      </c>
      <c r="D71" s="60">
        <v>9.0359999999999996</v>
      </c>
      <c r="E71" s="60">
        <v>0</v>
      </c>
      <c r="F71" s="60">
        <v>9.0359999999999996</v>
      </c>
      <c r="G71" s="60">
        <f t="shared" si="28"/>
        <v>0</v>
      </c>
      <c r="H71" s="60">
        <f t="shared" si="29"/>
        <v>0</v>
      </c>
      <c r="I71" s="60">
        <v>0</v>
      </c>
      <c r="J71" s="60">
        <v>0</v>
      </c>
      <c r="K71" s="61">
        <v>0</v>
      </c>
      <c r="L71" s="60">
        <f>VLOOKUP(B71,'[1]ИФ1.1'!$E$14:$CQ$76,88,0)/1000</f>
        <v>0</v>
      </c>
      <c r="M71" s="60">
        <v>0</v>
      </c>
      <c r="N71" s="60">
        <v>0</v>
      </c>
      <c r="O71" s="60">
        <v>0</v>
      </c>
      <c r="P71" s="60">
        <v>0</v>
      </c>
      <c r="Q71" s="60">
        <f t="shared" si="2"/>
        <v>9.0359999999999996</v>
      </c>
      <c r="R71" s="60">
        <f t="shared" si="3"/>
        <v>0</v>
      </c>
      <c r="S71" s="60">
        <v>0</v>
      </c>
      <c r="T71" s="23"/>
    </row>
    <row r="72" spans="1:20" ht="47.25" x14ac:dyDescent="0.25">
      <c r="A72" s="45" t="s">
        <v>116</v>
      </c>
      <c r="B72" s="71" t="s">
        <v>177</v>
      </c>
      <c r="C72" s="45" t="s">
        <v>178</v>
      </c>
      <c r="D72" s="60">
        <v>9.0359999999999996</v>
      </c>
      <c r="E72" s="60">
        <v>0</v>
      </c>
      <c r="F72" s="60">
        <v>9.0359999999999996</v>
      </c>
      <c r="G72" s="60">
        <f t="shared" si="28"/>
        <v>0</v>
      </c>
      <c r="H72" s="60">
        <f t="shared" si="29"/>
        <v>0</v>
      </c>
      <c r="I72" s="60">
        <v>0</v>
      </c>
      <c r="J72" s="60">
        <v>0</v>
      </c>
      <c r="K72" s="61">
        <v>0</v>
      </c>
      <c r="L72" s="60">
        <f>VLOOKUP(B72,'[1]ИФ1.1'!$E$14:$CQ$76,88,0)/1000</f>
        <v>0</v>
      </c>
      <c r="M72" s="60">
        <v>0</v>
      </c>
      <c r="N72" s="60">
        <v>0</v>
      </c>
      <c r="O72" s="60">
        <v>0</v>
      </c>
      <c r="P72" s="60">
        <v>0</v>
      </c>
      <c r="Q72" s="60">
        <f t="shared" si="2"/>
        <v>9.0359999999999996</v>
      </c>
      <c r="R72" s="60">
        <f t="shared" si="3"/>
        <v>0</v>
      </c>
      <c r="S72" s="60">
        <v>0</v>
      </c>
      <c r="T72" s="23"/>
    </row>
    <row r="73" spans="1:20" ht="47.25" x14ac:dyDescent="0.25">
      <c r="A73" s="45" t="s">
        <v>116</v>
      </c>
      <c r="B73" s="71" t="s">
        <v>179</v>
      </c>
      <c r="C73" s="45" t="s">
        <v>180</v>
      </c>
      <c r="D73" s="60">
        <v>9.0359999999999996</v>
      </c>
      <c r="E73" s="60">
        <v>0</v>
      </c>
      <c r="F73" s="60">
        <v>9.0359999999999996</v>
      </c>
      <c r="G73" s="60">
        <f t="shared" si="28"/>
        <v>0</v>
      </c>
      <c r="H73" s="60">
        <f t="shared" si="29"/>
        <v>0</v>
      </c>
      <c r="I73" s="60">
        <v>0</v>
      </c>
      <c r="J73" s="60">
        <v>0</v>
      </c>
      <c r="K73" s="61">
        <v>0</v>
      </c>
      <c r="L73" s="60">
        <f>VLOOKUP(B73,'[1]ИФ1.1'!$E$14:$CQ$76,88,0)/1000</f>
        <v>0</v>
      </c>
      <c r="M73" s="60">
        <v>0</v>
      </c>
      <c r="N73" s="60">
        <v>0</v>
      </c>
      <c r="O73" s="60">
        <v>0</v>
      </c>
      <c r="P73" s="60">
        <v>0</v>
      </c>
      <c r="Q73" s="60">
        <f t="shared" si="2"/>
        <v>9.0359999999999996</v>
      </c>
      <c r="R73" s="60">
        <f t="shared" si="3"/>
        <v>0</v>
      </c>
      <c r="S73" s="60">
        <v>0</v>
      </c>
      <c r="T73" s="23"/>
    </row>
    <row r="74" spans="1:20" ht="31.5" x14ac:dyDescent="0.25">
      <c r="A74" s="45" t="s">
        <v>116</v>
      </c>
      <c r="B74" s="71" t="s">
        <v>181</v>
      </c>
      <c r="C74" s="45" t="s">
        <v>182</v>
      </c>
      <c r="D74" s="60">
        <v>5.298</v>
      </c>
      <c r="E74" s="60">
        <v>0</v>
      </c>
      <c r="F74" s="60">
        <v>5.298</v>
      </c>
      <c r="G74" s="60">
        <f t="shared" si="28"/>
        <v>0</v>
      </c>
      <c r="H74" s="60">
        <f t="shared" si="29"/>
        <v>0</v>
      </c>
      <c r="I74" s="60">
        <v>0</v>
      </c>
      <c r="J74" s="60">
        <v>0</v>
      </c>
      <c r="K74" s="61">
        <v>0</v>
      </c>
      <c r="L74" s="60">
        <f>VLOOKUP(B74,'[1]ИФ1.1'!$E$14:$CQ$76,88,0)/1000</f>
        <v>0</v>
      </c>
      <c r="M74" s="60">
        <v>0</v>
      </c>
      <c r="N74" s="60">
        <v>0</v>
      </c>
      <c r="O74" s="60">
        <v>0</v>
      </c>
      <c r="P74" s="60">
        <v>0</v>
      </c>
      <c r="Q74" s="60">
        <f t="shared" si="2"/>
        <v>5.298</v>
      </c>
      <c r="R74" s="60">
        <f t="shared" si="3"/>
        <v>0</v>
      </c>
      <c r="S74" s="60">
        <v>0</v>
      </c>
      <c r="T74" s="23"/>
    </row>
    <row r="75" spans="1:20" ht="47.25" x14ac:dyDescent="0.25">
      <c r="A75" s="45" t="s">
        <v>116</v>
      </c>
      <c r="B75" s="71" t="s">
        <v>183</v>
      </c>
      <c r="C75" s="45" t="s">
        <v>184</v>
      </c>
      <c r="D75" s="60">
        <v>9.0359999999999996</v>
      </c>
      <c r="E75" s="60">
        <v>0</v>
      </c>
      <c r="F75" s="60">
        <v>9.0359999999999996</v>
      </c>
      <c r="G75" s="60">
        <f t="shared" si="28"/>
        <v>0</v>
      </c>
      <c r="H75" s="60">
        <f t="shared" si="29"/>
        <v>0</v>
      </c>
      <c r="I75" s="60">
        <v>0</v>
      </c>
      <c r="J75" s="60">
        <v>0</v>
      </c>
      <c r="K75" s="61">
        <v>0</v>
      </c>
      <c r="L75" s="60">
        <f>VLOOKUP(B75,'[1]ИФ1.1'!$E$14:$CQ$76,88,0)/1000</f>
        <v>0</v>
      </c>
      <c r="M75" s="60">
        <v>0</v>
      </c>
      <c r="N75" s="60">
        <v>0</v>
      </c>
      <c r="O75" s="60">
        <v>0</v>
      </c>
      <c r="P75" s="60">
        <v>0</v>
      </c>
      <c r="Q75" s="60">
        <f t="shared" si="2"/>
        <v>9.0359999999999996</v>
      </c>
      <c r="R75" s="60">
        <f t="shared" si="3"/>
        <v>0</v>
      </c>
      <c r="S75" s="60">
        <v>0</v>
      </c>
      <c r="T75" s="23"/>
    </row>
    <row r="76" spans="1:20" ht="47.25" x14ac:dyDescent="0.25">
      <c r="A76" s="45" t="s">
        <v>116</v>
      </c>
      <c r="B76" s="71" t="s">
        <v>185</v>
      </c>
      <c r="C76" s="45" t="s">
        <v>186</v>
      </c>
      <c r="D76" s="60">
        <v>9.0359999999999996</v>
      </c>
      <c r="E76" s="60">
        <v>0</v>
      </c>
      <c r="F76" s="60">
        <v>9.0359999999999996</v>
      </c>
      <c r="G76" s="60">
        <f t="shared" si="28"/>
        <v>0</v>
      </c>
      <c r="H76" s="60">
        <f t="shared" si="29"/>
        <v>0</v>
      </c>
      <c r="I76" s="60">
        <v>0</v>
      </c>
      <c r="J76" s="60">
        <v>0</v>
      </c>
      <c r="K76" s="61">
        <v>0</v>
      </c>
      <c r="L76" s="60">
        <f>VLOOKUP(B76,'[1]ИФ1.1'!$E$14:$CQ$76,88,0)/1000</f>
        <v>0</v>
      </c>
      <c r="M76" s="60">
        <v>0</v>
      </c>
      <c r="N76" s="60">
        <v>0</v>
      </c>
      <c r="O76" s="60">
        <v>0</v>
      </c>
      <c r="P76" s="60">
        <v>0</v>
      </c>
      <c r="Q76" s="60">
        <f t="shared" si="2"/>
        <v>9.0359999999999996</v>
      </c>
      <c r="R76" s="60">
        <f t="shared" si="3"/>
        <v>0</v>
      </c>
      <c r="S76" s="60">
        <v>0</v>
      </c>
      <c r="T76" s="23"/>
    </row>
    <row r="77" spans="1:20" ht="78.75" x14ac:dyDescent="0.25">
      <c r="A77" s="45" t="s">
        <v>116</v>
      </c>
      <c r="B77" s="71" t="s">
        <v>123</v>
      </c>
      <c r="C77" s="45" t="s">
        <v>187</v>
      </c>
      <c r="D77" s="60">
        <v>83.792085837599984</v>
      </c>
      <c r="E77" s="60">
        <v>27.17</v>
      </c>
      <c r="F77" s="60">
        <v>56.622085837599982</v>
      </c>
      <c r="G77" s="60">
        <f t="shared" si="28"/>
        <v>0</v>
      </c>
      <c r="H77" s="60">
        <f>J77+L77+N77+P77</f>
        <v>19.386630059541304</v>
      </c>
      <c r="I77" s="60">
        <v>0</v>
      </c>
      <c r="J77" s="76">
        <v>5.0539636962817021</v>
      </c>
      <c r="K77" s="61">
        <v>0</v>
      </c>
      <c r="L77" s="60">
        <f>13.464+0.8686663632596</f>
        <v>14.3326663632596</v>
      </c>
      <c r="M77" s="60">
        <v>0</v>
      </c>
      <c r="N77" s="60">
        <v>0</v>
      </c>
      <c r="O77" s="60">
        <v>0</v>
      </c>
      <c r="P77" s="60">
        <v>0</v>
      </c>
      <c r="Q77" s="60">
        <f t="shared" si="2"/>
        <v>37.235455778058679</v>
      </c>
      <c r="R77" s="60">
        <f t="shared" si="3"/>
        <v>-19.386630059541304</v>
      </c>
      <c r="S77" s="60">
        <v>0</v>
      </c>
      <c r="T77" s="62" t="s">
        <v>247</v>
      </c>
    </row>
    <row r="78" spans="1:20" ht="78.75" x14ac:dyDescent="0.25">
      <c r="A78" s="45" t="s">
        <v>116</v>
      </c>
      <c r="B78" s="71" t="s">
        <v>119</v>
      </c>
      <c r="C78" s="45" t="s">
        <v>188</v>
      </c>
      <c r="D78" s="60">
        <v>34.700319589999999</v>
      </c>
      <c r="E78" s="60">
        <v>24.704000000000001</v>
      </c>
      <c r="F78" s="60">
        <v>9.9963195899999988</v>
      </c>
      <c r="G78" s="60">
        <f t="shared" si="28"/>
        <v>0</v>
      </c>
      <c r="H78" s="60">
        <f>J78+L78+N78+P78</f>
        <v>1.2086515354391714</v>
      </c>
      <c r="I78" s="60">
        <v>0</v>
      </c>
      <c r="J78" s="76">
        <v>0.59130524539077112</v>
      </c>
      <c r="K78" s="61">
        <v>0</v>
      </c>
      <c r="L78" s="60">
        <v>0.61734629004840036</v>
      </c>
      <c r="M78" s="60">
        <v>0</v>
      </c>
      <c r="N78" s="60">
        <v>0</v>
      </c>
      <c r="O78" s="60">
        <v>0</v>
      </c>
      <c r="P78" s="60">
        <v>0</v>
      </c>
      <c r="Q78" s="60">
        <f t="shared" si="2"/>
        <v>8.787668054560827</v>
      </c>
      <c r="R78" s="60">
        <f t="shared" si="3"/>
        <v>-1.2086515354391714</v>
      </c>
      <c r="S78" s="60">
        <v>0</v>
      </c>
      <c r="T78" s="62" t="s">
        <v>247</v>
      </c>
    </row>
    <row r="79" spans="1:20" ht="47.25" x14ac:dyDescent="0.25">
      <c r="A79" s="45" t="s">
        <v>116</v>
      </c>
      <c r="B79" s="71" t="s">
        <v>122</v>
      </c>
      <c r="C79" s="45" t="s">
        <v>189</v>
      </c>
      <c r="D79" s="60">
        <v>33.042999999999999</v>
      </c>
      <c r="E79" s="60">
        <v>20.957999999999998</v>
      </c>
      <c r="F79" s="60">
        <v>12.085000000000001</v>
      </c>
      <c r="G79" s="60">
        <f t="shared" si="28"/>
        <v>0</v>
      </c>
      <c r="H79" s="60">
        <f t="shared" si="29"/>
        <v>0</v>
      </c>
      <c r="I79" s="60">
        <v>0</v>
      </c>
      <c r="J79" s="76">
        <v>0</v>
      </c>
      <c r="K79" s="61">
        <v>0</v>
      </c>
      <c r="L79" s="60">
        <f>VLOOKUP(B79,'[1]ИФ1.1'!$E$14:$CQ$76,88,0)/1000</f>
        <v>0</v>
      </c>
      <c r="M79" s="60">
        <v>0</v>
      </c>
      <c r="N79" s="60">
        <v>0</v>
      </c>
      <c r="O79" s="60">
        <v>0</v>
      </c>
      <c r="P79" s="60">
        <v>0</v>
      </c>
      <c r="Q79" s="60">
        <f t="shared" si="2"/>
        <v>12.085000000000001</v>
      </c>
      <c r="R79" s="60">
        <f t="shared" si="3"/>
        <v>0</v>
      </c>
      <c r="S79" s="60">
        <v>0</v>
      </c>
      <c r="T79" s="23"/>
    </row>
    <row r="80" spans="1:20" ht="78.75" x14ac:dyDescent="0.25">
      <c r="A80" s="45" t="s">
        <v>116</v>
      </c>
      <c r="B80" s="71" t="s">
        <v>121</v>
      </c>
      <c r="C80" s="45" t="s">
        <v>190</v>
      </c>
      <c r="D80" s="60">
        <v>30.498416420000002</v>
      </c>
      <c r="E80" s="60">
        <v>21.093</v>
      </c>
      <c r="F80" s="60">
        <v>9.4054164200000017</v>
      </c>
      <c r="G80" s="60">
        <f t="shared" si="28"/>
        <v>0</v>
      </c>
      <c r="H80" s="60">
        <f t="shared" si="29"/>
        <v>1.1370307380195261</v>
      </c>
      <c r="I80" s="60">
        <v>0</v>
      </c>
      <c r="J80" s="76">
        <v>0.55626639832752611</v>
      </c>
      <c r="K80" s="61">
        <v>0</v>
      </c>
      <c r="L80" s="60">
        <v>0.58076433969199992</v>
      </c>
      <c r="M80" s="60">
        <v>0</v>
      </c>
      <c r="N80" s="60">
        <v>0</v>
      </c>
      <c r="O80" s="60">
        <v>0</v>
      </c>
      <c r="P80" s="60">
        <v>0</v>
      </c>
      <c r="Q80" s="60">
        <f t="shared" si="2"/>
        <v>8.268385681980476</v>
      </c>
      <c r="R80" s="60">
        <f t="shared" ref="R80:R87" si="30">G80-H80</f>
        <v>-1.1370307380195261</v>
      </c>
      <c r="S80" s="60">
        <v>0</v>
      </c>
      <c r="T80" s="62" t="s">
        <v>247</v>
      </c>
    </row>
    <row r="81" spans="1:20" ht="31.5" x14ac:dyDescent="0.25">
      <c r="A81" s="45" t="s">
        <v>116</v>
      </c>
      <c r="B81" s="71" t="s">
        <v>120</v>
      </c>
      <c r="C81" s="45" t="s">
        <v>191</v>
      </c>
      <c r="D81" s="60">
        <v>16.702999999999999</v>
      </c>
      <c r="E81" s="60">
        <v>6.1319999999999997</v>
      </c>
      <c r="F81" s="60">
        <v>10.571</v>
      </c>
      <c r="G81" s="60">
        <f t="shared" si="28"/>
        <v>0</v>
      </c>
      <c r="H81" s="60">
        <f t="shared" si="29"/>
        <v>0</v>
      </c>
      <c r="I81" s="60">
        <v>0</v>
      </c>
      <c r="J81" s="60">
        <v>0</v>
      </c>
      <c r="K81" s="61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f t="shared" si="2"/>
        <v>10.571</v>
      </c>
      <c r="R81" s="60">
        <f t="shared" si="30"/>
        <v>0</v>
      </c>
      <c r="S81" s="60">
        <v>0</v>
      </c>
      <c r="T81" s="23"/>
    </row>
    <row r="82" spans="1:20" ht="63" x14ac:dyDescent="0.25">
      <c r="A82" s="45" t="s">
        <v>116</v>
      </c>
      <c r="B82" s="71" t="s">
        <v>192</v>
      </c>
      <c r="C82" s="45" t="s">
        <v>193</v>
      </c>
      <c r="D82" s="60">
        <v>9.1630000000000003</v>
      </c>
      <c r="E82" s="60">
        <v>0</v>
      </c>
      <c r="F82" s="60">
        <v>9.1630000000000003</v>
      </c>
      <c r="G82" s="60">
        <f t="shared" si="28"/>
        <v>0</v>
      </c>
      <c r="H82" s="60">
        <f t="shared" si="29"/>
        <v>0</v>
      </c>
      <c r="I82" s="60">
        <v>0</v>
      </c>
      <c r="J82" s="60">
        <v>0</v>
      </c>
      <c r="K82" s="61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f t="shared" si="2"/>
        <v>9.1630000000000003</v>
      </c>
      <c r="R82" s="60">
        <f t="shared" si="30"/>
        <v>0</v>
      </c>
      <c r="S82" s="60">
        <v>0</v>
      </c>
      <c r="T82" s="23"/>
    </row>
    <row r="83" spans="1:20" ht="47.25" x14ac:dyDescent="0.25">
      <c r="A83" s="45" t="s">
        <v>116</v>
      </c>
      <c r="B83" s="71" t="s">
        <v>194</v>
      </c>
      <c r="C83" s="45" t="s">
        <v>195</v>
      </c>
      <c r="D83" s="60">
        <v>2.5529999999999999</v>
      </c>
      <c r="E83" s="60">
        <v>0</v>
      </c>
      <c r="F83" s="60">
        <v>2.5529999999999999</v>
      </c>
      <c r="G83" s="60">
        <f t="shared" si="28"/>
        <v>0</v>
      </c>
      <c r="H83" s="60">
        <f t="shared" si="29"/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f t="shared" si="2"/>
        <v>2.5529999999999999</v>
      </c>
      <c r="R83" s="60">
        <f t="shared" si="30"/>
        <v>0</v>
      </c>
      <c r="S83" s="60">
        <v>0</v>
      </c>
      <c r="T83" s="23"/>
    </row>
    <row r="84" spans="1:20" ht="78.75" x14ac:dyDescent="0.25">
      <c r="A84" s="45" t="s">
        <v>116</v>
      </c>
      <c r="B84" s="71" t="s">
        <v>246</v>
      </c>
      <c r="C84" s="45" t="s">
        <v>243</v>
      </c>
      <c r="D84" s="60">
        <v>46.033596220978602</v>
      </c>
      <c r="E84" s="60">
        <v>45.72168138</v>
      </c>
      <c r="F84" s="60">
        <v>0.51281002799999598</v>
      </c>
      <c r="G84" s="60">
        <f t="shared" si="28"/>
        <v>0</v>
      </c>
      <c r="H84" s="60">
        <f t="shared" si="29"/>
        <v>-1.71490444</v>
      </c>
      <c r="I84" s="60">
        <v>0</v>
      </c>
      <c r="J84" s="60">
        <v>-1.71490444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 t="shared" ref="R84" si="31">G84-H84</f>
        <v>1.71490444</v>
      </c>
      <c r="S84" s="60">
        <v>0</v>
      </c>
      <c r="T84" s="62" t="s">
        <v>247</v>
      </c>
    </row>
    <row r="85" spans="1:20" ht="78.75" x14ac:dyDescent="0.25">
      <c r="A85" s="45" t="s">
        <v>116</v>
      </c>
      <c r="B85" s="71" t="s">
        <v>245</v>
      </c>
      <c r="C85" s="45" t="s">
        <v>243</v>
      </c>
      <c r="D85" s="60">
        <v>170.91575677342499</v>
      </c>
      <c r="E85" s="60">
        <v>0</v>
      </c>
      <c r="F85" s="60">
        <v>170.91575677342499</v>
      </c>
      <c r="G85" s="60">
        <f t="shared" ref="G85" si="32">I85+K85+M85+O85</f>
        <v>0</v>
      </c>
      <c r="H85" s="60">
        <f t="shared" ref="H85" si="33">J85+L85+N85+P85</f>
        <v>1.99984037</v>
      </c>
      <c r="I85" s="60">
        <v>0</v>
      </c>
      <c r="J85" s="60">
        <v>1.99984037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 t="shared" si="30"/>
        <v>-1.99984037</v>
      </c>
      <c r="S85" s="60">
        <v>0</v>
      </c>
      <c r="T85" s="62" t="s">
        <v>247</v>
      </c>
    </row>
    <row r="86" spans="1:20" ht="78.75" x14ac:dyDescent="0.25">
      <c r="A86" s="45" t="s">
        <v>116</v>
      </c>
      <c r="B86" s="71" t="s">
        <v>244</v>
      </c>
      <c r="C86" s="45" t="s">
        <v>243</v>
      </c>
      <c r="D86" s="60">
        <v>37.052235119999999</v>
      </c>
      <c r="E86" s="60">
        <v>20.466000000000001</v>
      </c>
      <c r="F86" s="60">
        <v>16.586235120000001</v>
      </c>
      <c r="G86" s="60">
        <f t="shared" si="28"/>
        <v>0</v>
      </c>
      <c r="H86" s="60">
        <f t="shared" si="29"/>
        <v>16.5809052</v>
      </c>
      <c r="I86" s="60">
        <v>0</v>
      </c>
      <c r="J86" s="60">
        <v>16.5809052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f t="shared" ref="R86" si="34">G86-H86</f>
        <v>-16.5809052</v>
      </c>
      <c r="S86" s="60">
        <v>0</v>
      </c>
      <c r="T86" s="62" t="s">
        <v>247</v>
      </c>
    </row>
    <row r="87" spans="1:20" ht="78.75" x14ac:dyDescent="0.25">
      <c r="A87" s="45" t="s">
        <v>116</v>
      </c>
      <c r="B87" s="71" t="s">
        <v>242</v>
      </c>
      <c r="C87" s="45" t="s">
        <v>243</v>
      </c>
      <c r="D87" s="60">
        <v>5.1483877339999999</v>
      </c>
      <c r="E87" s="60">
        <v>3.5220451559999999</v>
      </c>
      <c r="F87" s="60">
        <v>1.626342578</v>
      </c>
      <c r="G87" s="60">
        <f t="shared" ref="G87" si="35">I87+K87+M87+O87</f>
        <v>0</v>
      </c>
      <c r="H87" s="60">
        <f t="shared" ref="H87" si="36">J87+L87+N87+P87</f>
        <v>1.6263425600000001</v>
      </c>
      <c r="I87" s="60">
        <v>0</v>
      </c>
      <c r="J87" s="60">
        <v>1.6263425600000001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f t="shared" si="30"/>
        <v>-1.6263425600000001</v>
      </c>
      <c r="S87" s="60">
        <v>0</v>
      </c>
      <c r="T87" s="62" t="s">
        <v>247</v>
      </c>
    </row>
    <row r="88" spans="1:20" ht="47.25" x14ac:dyDescent="0.25">
      <c r="A88" s="39" t="s">
        <v>60</v>
      </c>
      <c r="B88" s="40" t="s">
        <v>61</v>
      </c>
      <c r="C88" s="41" t="s">
        <v>24</v>
      </c>
      <c r="D88" s="47">
        <v>0</v>
      </c>
      <c r="E88" s="47">
        <v>0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f t="shared" si="2"/>
        <v>0</v>
      </c>
      <c r="R88" s="47">
        <f t="shared" si="3"/>
        <v>0</v>
      </c>
      <c r="S88" s="47">
        <v>0</v>
      </c>
      <c r="T88" s="48"/>
    </row>
    <row r="89" spans="1:20" ht="31.5" x14ac:dyDescent="0.25">
      <c r="A89" s="39" t="s">
        <v>62</v>
      </c>
      <c r="B89" s="40" t="s">
        <v>63</v>
      </c>
      <c r="C89" s="41" t="s">
        <v>24</v>
      </c>
      <c r="D89" s="68">
        <v>0</v>
      </c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f t="shared" si="2"/>
        <v>0</v>
      </c>
      <c r="R89" s="68">
        <f t="shared" si="3"/>
        <v>0</v>
      </c>
      <c r="S89" s="68">
        <v>0</v>
      </c>
      <c r="T89" s="49"/>
    </row>
    <row r="90" spans="1:20" ht="47.25" x14ac:dyDescent="0.25">
      <c r="A90" s="39" t="s">
        <v>64</v>
      </c>
      <c r="B90" s="40" t="s">
        <v>65</v>
      </c>
      <c r="C90" s="41" t="s">
        <v>24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f t="shared" ref="Q90:Q110" si="37">F90-H90</f>
        <v>0</v>
      </c>
      <c r="R90" s="47">
        <f t="shared" ref="R90:R110" si="38">G90-H90</f>
        <v>0</v>
      </c>
      <c r="S90" s="47">
        <v>0</v>
      </c>
      <c r="T90" s="41"/>
    </row>
    <row r="91" spans="1:20" ht="47.25" x14ac:dyDescent="0.25">
      <c r="A91" s="39" t="s">
        <v>66</v>
      </c>
      <c r="B91" s="40" t="s">
        <v>67</v>
      </c>
      <c r="C91" s="41" t="s">
        <v>24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f t="shared" si="37"/>
        <v>0</v>
      </c>
      <c r="R91" s="47">
        <f t="shared" si="38"/>
        <v>0</v>
      </c>
      <c r="S91" s="47">
        <v>0</v>
      </c>
      <c r="T91" s="41"/>
    </row>
    <row r="92" spans="1:20" ht="47.25" x14ac:dyDescent="0.25">
      <c r="A92" s="42" t="s">
        <v>68</v>
      </c>
      <c r="B92" s="43" t="s">
        <v>69</v>
      </c>
      <c r="C92" s="44" t="s">
        <v>24</v>
      </c>
      <c r="D92" s="60">
        <v>0</v>
      </c>
      <c r="E92" s="60">
        <v>0</v>
      </c>
      <c r="F92" s="60">
        <v>0</v>
      </c>
      <c r="G92" s="61">
        <v>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f t="shared" si="37"/>
        <v>0</v>
      </c>
      <c r="R92" s="60">
        <f t="shared" si="38"/>
        <v>0</v>
      </c>
      <c r="S92" s="60">
        <v>0</v>
      </c>
      <c r="T92" s="23"/>
    </row>
    <row r="93" spans="1:20" ht="47.25" x14ac:dyDescent="0.25">
      <c r="A93" s="42" t="s">
        <v>70</v>
      </c>
      <c r="B93" s="43" t="s">
        <v>71</v>
      </c>
      <c r="C93" s="44" t="s">
        <v>24</v>
      </c>
      <c r="D93" s="60">
        <v>0</v>
      </c>
      <c r="E93" s="60">
        <v>0</v>
      </c>
      <c r="F93" s="60">
        <v>0</v>
      </c>
      <c r="G93" s="61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f t="shared" si="37"/>
        <v>0</v>
      </c>
      <c r="R93" s="60">
        <f t="shared" si="38"/>
        <v>0</v>
      </c>
      <c r="S93" s="60">
        <v>0</v>
      </c>
      <c r="T93" s="23"/>
    </row>
    <row r="94" spans="1:20" ht="31.5" x14ac:dyDescent="0.25">
      <c r="A94" s="42" t="s">
        <v>72</v>
      </c>
      <c r="B94" s="43" t="s">
        <v>73</v>
      </c>
      <c r="C94" s="44" t="s">
        <v>24</v>
      </c>
      <c r="D94" s="60">
        <v>0</v>
      </c>
      <c r="E94" s="60">
        <v>0</v>
      </c>
      <c r="F94" s="60">
        <v>0</v>
      </c>
      <c r="G94" s="61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f t="shared" si="37"/>
        <v>0</v>
      </c>
      <c r="R94" s="60">
        <f t="shared" si="38"/>
        <v>0</v>
      </c>
      <c r="S94" s="60">
        <v>0</v>
      </c>
      <c r="T94" s="24"/>
    </row>
    <row r="95" spans="1:20" ht="47.25" x14ac:dyDescent="0.25">
      <c r="A95" s="42" t="s">
        <v>74</v>
      </c>
      <c r="B95" s="43" t="s">
        <v>75</v>
      </c>
      <c r="C95" s="44" t="s">
        <v>24</v>
      </c>
      <c r="D95" s="60">
        <v>0</v>
      </c>
      <c r="E95" s="60">
        <v>0</v>
      </c>
      <c r="F95" s="60">
        <v>0</v>
      </c>
      <c r="G95" s="61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f t="shared" si="37"/>
        <v>0</v>
      </c>
      <c r="R95" s="60">
        <f t="shared" si="38"/>
        <v>0</v>
      </c>
      <c r="S95" s="60">
        <v>0</v>
      </c>
      <c r="T95" s="24"/>
    </row>
    <row r="96" spans="1:20" ht="63" x14ac:dyDescent="0.25">
      <c r="A96" s="42" t="s">
        <v>76</v>
      </c>
      <c r="B96" s="43" t="s">
        <v>77</v>
      </c>
      <c r="C96" s="44" t="s">
        <v>24</v>
      </c>
      <c r="D96" s="60">
        <v>0</v>
      </c>
      <c r="E96" s="60">
        <v>0</v>
      </c>
      <c r="F96" s="60">
        <v>0</v>
      </c>
      <c r="G96" s="61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f t="shared" si="37"/>
        <v>0</v>
      </c>
      <c r="R96" s="60">
        <f t="shared" si="38"/>
        <v>0</v>
      </c>
      <c r="S96" s="60">
        <v>0</v>
      </c>
      <c r="T96" s="23"/>
    </row>
    <row r="97" spans="1:20" ht="63" x14ac:dyDescent="0.25">
      <c r="A97" s="42" t="s">
        <v>78</v>
      </c>
      <c r="B97" s="43" t="s">
        <v>79</v>
      </c>
      <c r="C97" s="44" t="s">
        <v>24</v>
      </c>
      <c r="D97" s="60">
        <v>0</v>
      </c>
      <c r="E97" s="60">
        <v>0</v>
      </c>
      <c r="F97" s="60">
        <v>0</v>
      </c>
      <c r="G97" s="61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f t="shared" si="37"/>
        <v>0</v>
      </c>
      <c r="R97" s="60">
        <f t="shared" si="38"/>
        <v>0</v>
      </c>
      <c r="S97" s="60">
        <v>0</v>
      </c>
      <c r="T97" s="23"/>
    </row>
    <row r="98" spans="1:20" ht="47.25" x14ac:dyDescent="0.25">
      <c r="A98" s="42" t="s">
        <v>80</v>
      </c>
      <c r="B98" s="43" t="s">
        <v>81</v>
      </c>
      <c r="C98" s="44" t="s">
        <v>24</v>
      </c>
      <c r="D98" s="60">
        <v>0</v>
      </c>
      <c r="E98" s="60">
        <v>0</v>
      </c>
      <c r="F98" s="60">
        <v>0</v>
      </c>
      <c r="G98" s="61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f t="shared" si="37"/>
        <v>0</v>
      </c>
      <c r="R98" s="60">
        <f t="shared" si="38"/>
        <v>0</v>
      </c>
      <c r="S98" s="60">
        <v>0</v>
      </c>
      <c r="T98" s="23"/>
    </row>
    <row r="99" spans="1:20" ht="63" x14ac:dyDescent="0.25">
      <c r="A99" s="42" t="s">
        <v>82</v>
      </c>
      <c r="B99" s="43" t="s">
        <v>83</v>
      </c>
      <c r="C99" s="44" t="s">
        <v>24</v>
      </c>
      <c r="D99" s="60">
        <v>0</v>
      </c>
      <c r="E99" s="60">
        <v>0</v>
      </c>
      <c r="F99" s="60">
        <v>0</v>
      </c>
      <c r="G99" s="61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f t="shared" si="37"/>
        <v>0</v>
      </c>
      <c r="R99" s="60">
        <f t="shared" si="38"/>
        <v>0</v>
      </c>
      <c r="S99" s="60">
        <v>0</v>
      </c>
      <c r="T99" s="23"/>
    </row>
    <row r="100" spans="1:20" ht="63" x14ac:dyDescent="0.25">
      <c r="A100" s="39" t="s">
        <v>84</v>
      </c>
      <c r="B100" s="40" t="s">
        <v>85</v>
      </c>
      <c r="C100" s="41" t="s">
        <v>24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f t="shared" si="37"/>
        <v>0</v>
      </c>
      <c r="R100" s="47">
        <f t="shared" si="38"/>
        <v>0</v>
      </c>
      <c r="S100" s="47">
        <v>0</v>
      </c>
      <c r="T100" s="47"/>
    </row>
    <row r="101" spans="1:20" ht="31.5" x14ac:dyDescent="0.25">
      <c r="A101" s="42" t="s">
        <v>86</v>
      </c>
      <c r="B101" s="43" t="s">
        <v>87</v>
      </c>
      <c r="C101" s="44" t="s">
        <v>24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f t="shared" si="37"/>
        <v>0</v>
      </c>
      <c r="R101" s="60">
        <f t="shared" si="38"/>
        <v>0</v>
      </c>
      <c r="S101" s="60">
        <v>0</v>
      </c>
      <c r="T101" s="23"/>
    </row>
    <row r="102" spans="1:20" ht="47.25" x14ac:dyDescent="0.25">
      <c r="A102" s="42" t="s">
        <v>88</v>
      </c>
      <c r="B102" s="43" t="s">
        <v>89</v>
      </c>
      <c r="C102" s="44" t="s">
        <v>24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f t="shared" si="37"/>
        <v>0</v>
      </c>
      <c r="R102" s="60">
        <f t="shared" si="38"/>
        <v>0</v>
      </c>
      <c r="S102" s="60">
        <v>0</v>
      </c>
      <c r="T102" s="23"/>
    </row>
    <row r="103" spans="1:20" ht="63" x14ac:dyDescent="0.25">
      <c r="A103" s="36" t="s">
        <v>128</v>
      </c>
      <c r="B103" s="37" t="s">
        <v>129</v>
      </c>
      <c r="C103" s="38" t="s">
        <v>24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f t="shared" si="37"/>
        <v>0</v>
      </c>
      <c r="R103" s="46">
        <f t="shared" si="38"/>
        <v>0</v>
      </c>
      <c r="S103" s="46">
        <v>0</v>
      </c>
      <c r="T103" s="38"/>
    </row>
    <row r="104" spans="1:20" ht="63" x14ac:dyDescent="0.25">
      <c r="A104" s="39" t="s">
        <v>130</v>
      </c>
      <c r="B104" s="40" t="s">
        <v>131</v>
      </c>
      <c r="C104" s="41" t="s">
        <v>24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f t="shared" si="37"/>
        <v>0</v>
      </c>
      <c r="R104" s="47">
        <f t="shared" si="38"/>
        <v>0</v>
      </c>
      <c r="S104" s="47">
        <v>0</v>
      </c>
      <c r="T104" s="41"/>
    </row>
    <row r="105" spans="1:20" ht="63" x14ac:dyDescent="0.25">
      <c r="A105" s="39" t="s">
        <v>132</v>
      </c>
      <c r="B105" s="40" t="s">
        <v>133</v>
      </c>
      <c r="C105" s="41" t="s">
        <v>24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f t="shared" si="37"/>
        <v>0</v>
      </c>
      <c r="R105" s="47">
        <f t="shared" si="38"/>
        <v>0</v>
      </c>
      <c r="S105" s="47">
        <v>0</v>
      </c>
      <c r="T105" s="41"/>
    </row>
    <row r="106" spans="1:20" ht="47.25" x14ac:dyDescent="0.25">
      <c r="A106" s="36" t="s">
        <v>90</v>
      </c>
      <c r="B106" s="37" t="s">
        <v>91</v>
      </c>
      <c r="C106" s="38" t="s">
        <v>24</v>
      </c>
      <c r="D106" s="46">
        <f>SUM(D107:D108)</f>
        <v>6.0119999999999996</v>
      </c>
      <c r="E106" s="46">
        <f t="shared" ref="E106:P106" si="39">SUM(E107:E108)</f>
        <v>0</v>
      </c>
      <c r="F106" s="46">
        <f t="shared" si="39"/>
        <v>6.0119999999999996</v>
      </c>
      <c r="G106" s="46">
        <f t="shared" si="39"/>
        <v>0</v>
      </c>
      <c r="H106" s="46">
        <f t="shared" si="39"/>
        <v>0</v>
      </c>
      <c r="I106" s="46">
        <f t="shared" si="39"/>
        <v>0</v>
      </c>
      <c r="J106" s="46">
        <f t="shared" si="39"/>
        <v>0</v>
      </c>
      <c r="K106" s="46">
        <f t="shared" si="39"/>
        <v>0</v>
      </c>
      <c r="L106" s="46">
        <f t="shared" si="39"/>
        <v>0</v>
      </c>
      <c r="M106" s="46">
        <f t="shared" si="39"/>
        <v>0</v>
      </c>
      <c r="N106" s="46">
        <f t="shared" si="39"/>
        <v>0</v>
      </c>
      <c r="O106" s="46">
        <f t="shared" si="39"/>
        <v>0</v>
      </c>
      <c r="P106" s="46">
        <f t="shared" si="39"/>
        <v>0</v>
      </c>
      <c r="Q106" s="46">
        <f t="shared" ref="Q106:Q108" si="40">F106-H106</f>
        <v>6.0119999999999996</v>
      </c>
      <c r="R106" s="46">
        <f t="shared" ref="R106:R108" si="41">G106-H106</f>
        <v>0</v>
      </c>
      <c r="S106" s="46">
        <v>0</v>
      </c>
      <c r="T106" s="46"/>
    </row>
    <row r="107" spans="1:20" ht="78.75" x14ac:dyDescent="0.25">
      <c r="A107" s="69" t="s">
        <v>200</v>
      </c>
      <c r="B107" s="71" t="s">
        <v>196</v>
      </c>
      <c r="C107" s="45" t="s">
        <v>197</v>
      </c>
      <c r="D107" s="60">
        <v>4.6829999999999998</v>
      </c>
      <c r="E107" s="60">
        <v>0</v>
      </c>
      <c r="F107" s="60">
        <v>4.6829999999999998</v>
      </c>
      <c r="G107" s="60">
        <f t="shared" ref="G107:G108" si="42">I107+K107+M107+O107</f>
        <v>0</v>
      </c>
      <c r="H107" s="60">
        <f t="shared" ref="H107:H108" si="43">J107+L107+N107+P107</f>
        <v>0</v>
      </c>
      <c r="I107" s="60">
        <v>0</v>
      </c>
      <c r="J107" s="60">
        <v>0</v>
      </c>
      <c r="K107" s="61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60">
        <f t="shared" si="40"/>
        <v>4.6829999999999998</v>
      </c>
      <c r="R107" s="60">
        <f t="shared" si="41"/>
        <v>0</v>
      </c>
      <c r="S107" s="60">
        <v>0</v>
      </c>
      <c r="T107" s="23"/>
    </row>
    <row r="108" spans="1:20" ht="47.25" x14ac:dyDescent="0.25">
      <c r="A108" s="69" t="s">
        <v>200</v>
      </c>
      <c r="B108" s="71" t="s">
        <v>198</v>
      </c>
      <c r="C108" s="45" t="s">
        <v>199</v>
      </c>
      <c r="D108" s="60">
        <v>1.329</v>
      </c>
      <c r="E108" s="60">
        <v>0</v>
      </c>
      <c r="F108" s="60">
        <v>1.329</v>
      </c>
      <c r="G108" s="60">
        <f t="shared" si="42"/>
        <v>0</v>
      </c>
      <c r="H108" s="60">
        <f t="shared" si="43"/>
        <v>0</v>
      </c>
      <c r="I108" s="60">
        <v>0</v>
      </c>
      <c r="J108" s="60">
        <v>0</v>
      </c>
      <c r="K108" s="61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f t="shared" si="40"/>
        <v>1.329</v>
      </c>
      <c r="R108" s="60">
        <f t="shared" si="41"/>
        <v>0</v>
      </c>
      <c r="S108" s="60">
        <v>0</v>
      </c>
      <c r="T108" s="23"/>
    </row>
    <row r="109" spans="1:20" ht="47.25" x14ac:dyDescent="0.25">
      <c r="A109" s="36" t="s">
        <v>134</v>
      </c>
      <c r="B109" s="37" t="s">
        <v>135</v>
      </c>
      <c r="C109" s="38" t="s">
        <v>24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f t="shared" si="37"/>
        <v>0</v>
      </c>
      <c r="R109" s="46">
        <f t="shared" si="38"/>
        <v>0</v>
      </c>
      <c r="S109" s="46">
        <v>0</v>
      </c>
      <c r="T109" s="46"/>
    </row>
    <row r="110" spans="1:20" ht="31.5" x14ac:dyDescent="0.25">
      <c r="A110" s="36" t="s">
        <v>92</v>
      </c>
      <c r="B110" s="37" t="s">
        <v>93</v>
      </c>
      <c r="C110" s="38" t="s">
        <v>24</v>
      </c>
      <c r="D110" s="46">
        <f t="shared" ref="D110:P110" si="44">SUM(D111:D133)</f>
        <v>114.14035499455314</v>
      </c>
      <c r="E110" s="46">
        <f t="shared" si="44"/>
        <v>8.88114034</v>
      </c>
      <c r="F110" s="46">
        <f t="shared" si="44"/>
        <v>105.25921465455313</v>
      </c>
      <c r="G110" s="46">
        <f t="shared" si="44"/>
        <v>0</v>
      </c>
      <c r="H110" s="46">
        <f t="shared" si="44"/>
        <v>7.5898165500000001</v>
      </c>
      <c r="I110" s="46">
        <f t="shared" si="44"/>
        <v>0</v>
      </c>
      <c r="J110" s="46">
        <f t="shared" si="44"/>
        <v>1.9067369099999998</v>
      </c>
      <c r="K110" s="46">
        <f t="shared" si="44"/>
        <v>0</v>
      </c>
      <c r="L110" s="46">
        <f t="shared" si="44"/>
        <v>5.6830796399999999</v>
      </c>
      <c r="M110" s="46">
        <f t="shared" si="44"/>
        <v>0</v>
      </c>
      <c r="N110" s="46">
        <f t="shared" si="44"/>
        <v>0</v>
      </c>
      <c r="O110" s="46">
        <f t="shared" si="44"/>
        <v>0</v>
      </c>
      <c r="P110" s="46">
        <f t="shared" si="44"/>
        <v>0</v>
      </c>
      <c r="Q110" s="46">
        <f t="shared" si="37"/>
        <v>97.669398104553139</v>
      </c>
      <c r="R110" s="46">
        <f t="shared" si="38"/>
        <v>-7.5898165500000001</v>
      </c>
      <c r="S110" s="46">
        <v>0</v>
      </c>
      <c r="T110" s="46"/>
    </row>
    <row r="111" spans="1:20" ht="63" x14ac:dyDescent="0.25">
      <c r="A111" s="45" t="s">
        <v>136</v>
      </c>
      <c r="B111" s="71" t="s">
        <v>201</v>
      </c>
      <c r="C111" s="45" t="s">
        <v>202</v>
      </c>
      <c r="D111" s="60">
        <v>9.8740000000000006</v>
      </c>
      <c r="E111" s="60">
        <v>0</v>
      </c>
      <c r="F111" s="60">
        <v>9.8740000000000006</v>
      </c>
      <c r="G111" s="60">
        <f t="shared" ref="G111:G133" si="45">I111+K111+M111+O111</f>
        <v>0</v>
      </c>
      <c r="H111" s="60">
        <f t="shared" ref="H111:H133" si="46">J111+L111+N111+P111</f>
        <v>0</v>
      </c>
      <c r="I111" s="60">
        <v>0</v>
      </c>
      <c r="J111" s="60">
        <v>0</v>
      </c>
      <c r="K111" s="61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f t="shared" ref="Q111:Q133" si="47">F111-H111</f>
        <v>9.8740000000000006</v>
      </c>
      <c r="R111" s="60">
        <f t="shared" ref="R111:R133" si="48">G111-H111</f>
        <v>0</v>
      </c>
      <c r="S111" s="60">
        <v>0</v>
      </c>
      <c r="T111" s="23"/>
    </row>
    <row r="112" spans="1:20" ht="63" x14ac:dyDescent="0.25">
      <c r="A112" s="45" t="s">
        <v>136</v>
      </c>
      <c r="B112" s="71" t="s">
        <v>203</v>
      </c>
      <c r="C112" s="45" t="s">
        <v>204</v>
      </c>
      <c r="D112" s="60">
        <v>10.298999999999999</v>
      </c>
      <c r="E112" s="60">
        <v>0</v>
      </c>
      <c r="F112" s="60">
        <v>10.298999999999999</v>
      </c>
      <c r="G112" s="60">
        <f t="shared" si="45"/>
        <v>0</v>
      </c>
      <c r="H112" s="60">
        <f t="shared" si="46"/>
        <v>0</v>
      </c>
      <c r="I112" s="60">
        <v>0</v>
      </c>
      <c r="J112" s="60">
        <v>0</v>
      </c>
      <c r="K112" s="61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f t="shared" si="47"/>
        <v>10.298999999999999</v>
      </c>
      <c r="R112" s="60">
        <f t="shared" si="48"/>
        <v>0</v>
      </c>
      <c r="S112" s="60">
        <v>0</v>
      </c>
      <c r="T112" s="23"/>
    </row>
    <row r="113" spans="1:20" ht="47.25" x14ac:dyDescent="0.25">
      <c r="A113" s="45" t="s">
        <v>136</v>
      </c>
      <c r="B113" s="71" t="s">
        <v>205</v>
      </c>
      <c r="C113" s="45" t="s">
        <v>206</v>
      </c>
      <c r="D113" s="60">
        <v>10.298999999999999</v>
      </c>
      <c r="E113" s="60">
        <v>0</v>
      </c>
      <c r="F113" s="60">
        <v>10.298999999999999</v>
      </c>
      <c r="G113" s="60">
        <f t="shared" si="45"/>
        <v>0</v>
      </c>
      <c r="H113" s="60">
        <f t="shared" si="46"/>
        <v>0</v>
      </c>
      <c r="I113" s="60">
        <v>0</v>
      </c>
      <c r="J113" s="60">
        <v>0</v>
      </c>
      <c r="K113" s="61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f t="shared" si="47"/>
        <v>10.298999999999999</v>
      </c>
      <c r="R113" s="60">
        <f t="shared" si="48"/>
        <v>0</v>
      </c>
      <c r="S113" s="60">
        <v>0</v>
      </c>
      <c r="T113" s="23"/>
    </row>
    <row r="114" spans="1:20" ht="31.5" x14ac:dyDescent="0.25">
      <c r="A114" s="45" t="s">
        <v>136</v>
      </c>
      <c r="B114" s="71" t="s">
        <v>141</v>
      </c>
      <c r="C114" s="45" t="s">
        <v>207</v>
      </c>
      <c r="D114" s="60">
        <v>6.399</v>
      </c>
      <c r="E114" s="60">
        <v>0.42622999999999994</v>
      </c>
      <c r="F114" s="60">
        <v>5.9727699999999997</v>
      </c>
      <c r="G114" s="60">
        <f t="shared" si="45"/>
        <v>0</v>
      </c>
      <c r="H114" s="60">
        <f t="shared" si="46"/>
        <v>0</v>
      </c>
      <c r="I114" s="60">
        <v>0</v>
      </c>
      <c r="J114" s="60">
        <v>0</v>
      </c>
      <c r="K114" s="61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f t="shared" si="47"/>
        <v>5.9727699999999997</v>
      </c>
      <c r="R114" s="60">
        <f t="shared" si="48"/>
        <v>0</v>
      </c>
      <c r="S114" s="60">
        <v>0</v>
      </c>
      <c r="T114" s="23"/>
    </row>
    <row r="115" spans="1:20" ht="47.25" x14ac:dyDescent="0.25">
      <c r="A115" s="45" t="s">
        <v>136</v>
      </c>
      <c r="B115" s="71" t="s">
        <v>208</v>
      </c>
      <c r="C115" s="45" t="s">
        <v>209</v>
      </c>
      <c r="D115" s="60">
        <v>23.931000000000001</v>
      </c>
      <c r="E115" s="60">
        <v>0</v>
      </c>
      <c r="F115" s="60">
        <v>23.931000000000001</v>
      </c>
      <c r="G115" s="60">
        <f t="shared" si="45"/>
        <v>0</v>
      </c>
      <c r="H115" s="60">
        <f t="shared" si="46"/>
        <v>1.9067369099999998</v>
      </c>
      <c r="I115" s="60">
        <v>0</v>
      </c>
      <c r="J115" s="60">
        <v>1.9067369099999998</v>
      </c>
      <c r="K115" s="61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f t="shared" si="47"/>
        <v>22.024263090000002</v>
      </c>
      <c r="R115" s="60">
        <f t="shared" si="48"/>
        <v>-1.9067369099999998</v>
      </c>
      <c r="S115" s="60">
        <v>0</v>
      </c>
      <c r="T115" s="72" t="s">
        <v>249</v>
      </c>
    </row>
    <row r="116" spans="1:20" ht="31.5" x14ac:dyDescent="0.25">
      <c r="A116" s="45" t="s">
        <v>136</v>
      </c>
      <c r="B116" s="71" t="s">
        <v>210</v>
      </c>
      <c r="C116" s="45" t="s">
        <v>211</v>
      </c>
      <c r="D116" s="60">
        <v>9.1940000000000008</v>
      </c>
      <c r="E116" s="60">
        <v>0</v>
      </c>
      <c r="F116" s="60">
        <v>9.1940000000000008</v>
      </c>
      <c r="G116" s="60">
        <f t="shared" si="45"/>
        <v>0</v>
      </c>
      <c r="H116" s="60">
        <f t="shared" si="46"/>
        <v>0</v>
      </c>
      <c r="I116" s="60">
        <v>0</v>
      </c>
      <c r="J116" s="60">
        <v>0</v>
      </c>
      <c r="K116" s="61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f t="shared" si="47"/>
        <v>9.1940000000000008</v>
      </c>
      <c r="R116" s="60">
        <f t="shared" si="48"/>
        <v>0</v>
      </c>
      <c r="S116" s="60">
        <v>0</v>
      </c>
      <c r="T116" s="23"/>
    </row>
    <row r="117" spans="1:20" ht="31.5" x14ac:dyDescent="0.25">
      <c r="A117" s="45" t="s">
        <v>136</v>
      </c>
      <c r="B117" s="71" t="s">
        <v>212</v>
      </c>
      <c r="C117" s="45" t="s">
        <v>213</v>
      </c>
      <c r="D117" s="60">
        <v>0.42399999999999999</v>
      </c>
      <c r="E117" s="60">
        <v>0</v>
      </c>
      <c r="F117" s="60">
        <v>0.42399999999999999</v>
      </c>
      <c r="G117" s="60">
        <f t="shared" si="45"/>
        <v>0</v>
      </c>
      <c r="H117" s="60">
        <f t="shared" si="46"/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f t="shared" si="47"/>
        <v>0.42399999999999999</v>
      </c>
      <c r="R117" s="60">
        <f t="shared" si="48"/>
        <v>0</v>
      </c>
      <c r="S117" s="60">
        <v>0</v>
      </c>
      <c r="T117" s="23"/>
    </row>
    <row r="118" spans="1:20" ht="47.25" x14ac:dyDescent="0.25">
      <c r="A118" s="45" t="s">
        <v>136</v>
      </c>
      <c r="B118" s="71" t="s">
        <v>214</v>
      </c>
      <c r="C118" s="45" t="s">
        <v>215</v>
      </c>
      <c r="D118" s="60">
        <v>8.2959999999999994</v>
      </c>
      <c r="E118" s="60">
        <v>0</v>
      </c>
      <c r="F118" s="60">
        <v>8.2959999999999994</v>
      </c>
      <c r="G118" s="60">
        <f t="shared" si="45"/>
        <v>0</v>
      </c>
      <c r="H118" s="60">
        <f t="shared" si="46"/>
        <v>0</v>
      </c>
      <c r="I118" s="60">
        <v>0</v>
      </c>
      <c r="J118" s="60">
        <v>0</v>
      </c>
      <c r="K118" s="61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f t="shared" si="47"/>
        <v>8.2959999999999994</v>
      </c>
      <c r="R118" s="60">
        <f t="shared" si="48"/>
        <v>0</v>
      </c>
      <c r="S118" s="60">
        <v>0</v>
      </c>
      <c r="T118" s="24"/>
    </row>
    <row r="119" spans="1:20" ht="31.5" x14ac:dyDescent="0.25">
      <c r="A119" s="45" t="s">
        <v>136</v>
      </c>
      <c r="B119" s="71" t="s">
        <v>216</v>
      </c>
      <c r="C119" s="45" t="s">
        <v>217</v>
      </c>
      <c r="D119" s="60">
        <v>0.27900000000000003</v>
      </c>
      <c r="E119" s="60">
        <v>0</v>
      </c>
      <c r="F119" s="60">
        <v>0.27900000000000003</v>
      </c>
      <c r="G119" s="60">
        <f t="shared" si="45"/>
        <v>0</v>
      </c>
      <c r="H119" s="60">
        <f t="shared" si="46"/>
        <v>0</v>
      </c>
      <c r="I119" s="60">
        <v>0</v>
      </c>
      <c r="J119" s="60">
        <v>0</v>
      </c>
      <c r="K119" s="61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f t="shared" si="47"/>
        <v>0.27900000000000003</v>
      </c>
      <c r="R119" s="60">
        <f t="shared" si="48"/>
        <v>0</v>
      </c>
      <c r="S119" s="60">
        <v>0</v>
      </c>
      <c r="T119" s="23"/>
    </row>
    <row r="120" spans="1:20" ht="31.5" x14ac:dyDescent="0.25">
      <c r="A120" s="45" t="s">
        <v>136</v>
      </c>
      <c r="B120" s="71" t="s">
        <v>218</v>
      </c>
      <c r="C120" s="45" t="s">
        <v>219</v>
      </c>
      <c r="D120" s="60">
        <v>2.097</v>
      </c>
      <c r="E120" s="60">
        <v>0</v>
      </c>
      <c r="F120" s="60">
        <v>2.097</v>
      </c>
      <c r="G120" s="60">
        <f t="shared" si="45"/>
        <v>0</v>
      </c>
      <c r="H120" s="60">
        <f t="shared" si="46"/>
        <v>0</v>
      </c>
      <c r="I120" s="60">
        <v>0</v>
      </c>
      <c r="J120" s="60">
        <v>0</v>
      </c>
      <c r="K120" s="61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f t="shared" si="47"/>
        <v>2.097</v>
      </c>
      <c r="R120" s="60">
        <f t="shared" si="48"/>
        <v>0</v>
      </c>
      <c r="S120" s="60">
        <v>0</v>
      </c>
      <c r="T120" s="23"/>
    </row>
    <row r="121" spans="1:20" ht="63.75" x14ac:dyDescent="0.25">
      <c r="A121" s="45" t="s">
        <v>136</v>
      </c>
      <c r="B121" s="75" t="s">
        <v>251</v>
      </c>
      <c r="C121" s="45" t="s">
        <v>243</v>
      </c>
      <c r="D121" s="60">
        <v>8.8084594599999999</v>
      </c>
      <c r="E121" s="60">
        <v>3.3693200000000001</v>
      </c>
      <c r="F121" s="60">
        <v>5.4391394599999998</v>
      </c>
      <c r="G121" s="60">
        <f>I121+K121+M121+O121</f>
        <v>0</v>
      </c>
      <c r="H121" s="60">
        <f>J121+L121+N121+P121</f>
        <v>5.4315317199999997</v>
      </c>
      <c r="I121" s="60">
        <v>0</v>
      </c>
      <c r="J121" s="60">
        <v>0</v>
      </c>
      <c r="K121" s="61">
        <v>0</v>
      </c>
      <c r="L121" s="60">
        <f>VLOOKUP(B121,'[1]ИФ1.1'!$E$14:$CQ$76,88,0)/1000</f>
        <v>5.4315317199999997</v>
      </c>
      <c r="M121" s="60">
        <v>0</v>
      </c>
      <c r="N121" s="60">
        <v>0</v>
      </c>
      <c r="O121" s="60">
        <v>0</v>
      </c>
      <c r="P121" s="60">
        <v>0</v>
      </c>
      <c r="Q121" s="60">
        <f>F121-H121</f>
        <v>7.607740000000085E-3</v>
      </c>
      <c r="R121" s="60">
        <f>G121-H121</f>
        <v>-5.4315317199999997</v>
      </c>
      <c r="S121" s="60">
        <v>0</v>
      </c>
      <c r="T121" s="50" t="s">
        <v>247</v>
      </c>
    </row>
    <row r="122" spans="1:20" ht="63.75" x14ac:dyDescent="0.25">
      <c r="A122" s="45" t="s">
        <v>136</v>
      </c>
      <c r="B122" s="75" t="s">
        <v>252</v>
      </c>
      <c r="C122" s="45" t="s">
        <v>243</v>
      </c>
      <c r="D122" s="60">
        <v>5.3398955345531496</v>
      </c>
      <c r="E122" s="60">
        <v>5.0855903400000004</v>
      </c>
      <c r="F122" s="60">
        <v>0.25430519455315598</v>
      </c>
      <c r="G122" s="60">
        <f>I122+K122+M122+O122</f>
        <v>0</v>
      </c>
      <c r="H122" s="60">
        <f>J122+L122+N122+P122</f>
        <v>0.25154791999999998</v>
      </c>
      <c r="I122" s="60">
        <v>0</v>
      </c>
      <c r="J122" s="60">
        <v>0</v>
      </c>
      <c r="K122" s="61">
        <v>0</v>
      </c>
      <c r="L122" s="60">
        <f>VLOOKUP(B122,'[1]ИФ1.1'!$E$14:$CQ$76,88,0)/1000</f>
        <v>0.25154791999999998</v>
      </c>
      <c r="M122" s="60">
        <v>0</v>
      </c>
      <c r="N122" s="60">
        <v>0</v>
      </c>
      <c r="O122" s="60">
        <v>0</v>
      </c>
      <c r="P122" s="60">
        <v>0</v>
      </c>
      <c r="Q122" s="60">
        <f>F122-H122</f>
        <v>2.7572745531559972E-3</v>
      </c>
      <c r="R122" s="60">
        <f>G122-H122</f>
        <v>-0.25154791999999998</v>
      </c>
      <c r="S122" s="60">
        <v>0</v>
      </c>
      <c r="T122" s="50" t="s">
        <v>247</v>
      </c>
    </row>
    <row r="123" spans="1:20" ht="31.5" x14ac:dyDescent="0.25">
      <c r="A123" s="45" t="s">
        <v>136</v>
      </c>
      <c r="B123" s="71" t="s">
        <v>220</v>
      </c>
      <c r="C123" s="45" t="s">
        <v>221</v>
      </c>
      <c r="D123" s="60">
        <v>0.28799999999999998</v>
      </c>
      <c r="E123" s="60">
        <v>0</v>
      </c>
      <c r="F123" s="60">
        <v>0.28799999999999998</v>
      </c>
      <c r="G123" s="60">
        <f t="shared" si="45"/>
        <v>0</v>
      </c>
      <c r="H123" s="60">
        <f t="shared" si="46"/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f t="shared" si="47"/>
        <v>0.28799999999999998</v>
      </c>
      <c r="R123" s="60">
        <f t="shared" si="48"/>
        <v>0</v>
      </c>
      <c r="S123" s="60">
        <v>0</v>
      </c>
      <c r="T123" s="50"/>
    </row>
    <row r="124" spans="1:20" x14ac:dyDescent="0.25">
      <c r="A124" s="45" t="s">
        <v>136</v>
      </c>
      <c r="B124" s="71" t="s">
        <v>222</v>
      </c>
      <c r="C124" s="45" t="s">
        <v>223</v>
      </c>
      <c r="D124" s="60">
        <v>2.1669999999999998</v>
      </c>
      <c r="E124" s="60">
        <v>0</v>
      </c>
      <c r="F124" s="60">
        <v>2.1669999999999998</v>
      </c>
      <c r="G124" s="60">
        <f t="shared" si="45"/>
        <v>0</v>
      </c>
      <c r="H124" s="60">
        <f t="shared" si="46"/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60">
        <f t="shared" si="47"/>
        <v>2.1669999999999998</v>
      </c>
      <c r="R124" s="60">
        <f t="shared" si="48"/>
        <v>0</v>
      </c>
      <c r="S124" s="60">
        <v>0</v>
      </c>
      <c r="T124" s="50"/>
    </row>
    <row r="125" spans="1:20" x14ac:dyDescent="0.25">
      <c r="A125" s="45" t="s">
        <v>136</v>
      </c>
      <c r="B125" s="71" t="s">
        <v>224</v>
      </c>
      <c r="C125" s="45" t="s">
        <v>225</v>
      </c>
      <c r="D125" s="60">
        <v>4.7679999999999998</v>
      </c>
      <c r="E125" s="60">
        <v>0</v>
      </c>
      <c r="F125" s="60">
        <v>4.7679999999999998</v>
      </c>
      <c r="G125" s="60">
        <f t="shared" si="45"/>
        <v>0</v>
      </c>
      <c r="H125" s="60">
        <f t="shared" si="46"/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f t="shared" si="47"/>
        <v>4.7679999999999998</v>
      </c>
      <c r="R125" s="60">
        <f t="shared" si="48"/>
        <v>0</v>
      </c>
      <c r="S125" s="60">
        <v>0</v>
      </c>
      <c r="T125" s="50"/>
    </row>
    <row r="126" spans="1:20" ht="31.5" x14ac:dyDescent="0.25">
      <c r="A126" s="45" t="s">
        <v>136</v>
      </c>
      <c r="B126" s="71" t="s">
        <v>226</v>
      </c>
      <c r="C126" s="45" t="s">
        <v>227</v>
      </c>
      <c r="D126" s="60">
        <v>1.2829999999999999</v>
      </c>
      <c r="E126" s="60">
        <v>0</v>
      </c>
      <c r="F126" s="60">
        <v>1.2829999999999999</v>
      </c>
      <c r="G126" s="60">
        <f t="shared" si="45"/>
        <v>0</v>
      </c>
      <c r="H126" s="60">
        <f t="shared" si="46"/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f t="shared" si="47"/>
        <v>1.2829999999999999</v>
      </c>
      <c r="R126" s="60">
        <f t="shared" si="48"/>
        <v>0</v>
      </c>
      <c r="S126" s="60">
        <v>0</v>
      </c>
      <c r="T126" s="50"/>
    </row>
    <row r="127" spans="1:20" x14ac:dyDescent="0.25">
      <c r="A127" s="45" t="s">
        <v>136</v>
      </c>
      <c r="B127" s="71" t="s">
        <v>228</v>
      </c>
      <c r="C127" s="45" t="s">
        <v>229</v>
      </c>
      <c r="D127" s="60">
        <v>1.722</v>
      </c>
      <c r="E127" s="60">
        <v>0</v>
      </c>
      <c r="F127" s="60">
        <v>1.722</v>
      </c>
      <c r="G127" s="60">
        <f t="shared" si="45"/>
        <v>0</v>
      </c>
      <c r="H127" s="60">
        <f t="shared" si="46"/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f t="shared" si="47"/>
        <v>1.722</v>
      </c>
      <c r="R127" s="60">
        <f t="shared" si="48"/>
        <v>0</v>
      </c>
      <c r="S127" s="60">
        <v>0</v>
      </c>
      <c r="T127" s="50"/>
    </row>
    <row r="128" spans="1:20" x14ac:dyDescent="0.25">
      <c r="A128" s="45" t="s">
        <v>136</v>
      </c>
      <c r="B128" s="71" t="s">
        <v>230</v>
      </c>
      <c r="C128" s="45" t="s">
        <v>231</v>
      </c>
      <c r="D128" s="60">
        <v>4.2110000000000003</v>
      </c>
      <c r="E128" s="60">
        <v>0</v>
      </c>
      <c r="F128" s="60">
        <v>4.2110000000000003</v>
      </c>
      <c r="G128" s="60">
        <f t="shared" si="45"/>
        <v>0</v>
      </c>
      <c r="H128" s="60">
        <f t="shared" si="46"/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f t="shared" si="47"/>
        <v>4.2110000000000003</v>
      </c>
      <c r="R128" s="60">
        <f t="shared" si="48"/>
        <v>0</v>
      </c>
      <c r="S128" s="60">
        <v>0</v>
      </c>
      <c r="T128" s="50"/>
    </row>
    <row r="129" spans="1:20" ht="31.5" x14ac:dyDescent="0.25">
      <c r="A129" s="45" t="s">
        <v>136</v>
      </c>
      <c r="B129" s="71" t="s">
        <v>232</v>
      </c>
      <c r="C129" s="45" t="s">
        <v>233</v>
      </c>
      <c r="D129" s="60">
        <v>2.3740000000000001</v>
      </c>
      <c r="E129" s="60">
        <v>0</v>
      </c>
      <c r="F129" s="60">
        <v>2.3740000000000001</v>
      </c>
      <c r="G129" s="60">
        <f t="shared" si="45"/>
        <v>0</v>
      </c>
      <c r="H129" s="60">
        <f t="shared" si="46"/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60">
        <f t="shared" si="47"/>
        <v>2.3740000000000001</v>
      </c>
      <c r="R129" s="60">
        <f t="shared" si="48"/>
        <v>0</v>
      </c>
      <c r="S129" s="60">
        <v>0</v>
      </c>
      <c r="T129" s="50"/>
    </row>
    <row r="130" spans="1:20" x14ac:dyDescent="0.25">
      <c r="A130" s="45" t="s">
        <v>136</v>
      </c>
      <c r="B130" s="71" t="s">
        <v>234</v>
      </c>
      <c r="C130" s="45" t="s">
        <v>235</v>
      </c>
      <c r="D130" s="60">
        <v>0.16300000000000001</v>
      </c>
      <c r="E130" s="60">
        <v>0</v>
      </c>
      <c r="F130" s="60">
        <v>0.16300000000000001</v>
      </c>
      <c r="G130" s="60">
        <f t="shared" si="45"/>
        <v>0</v>
      </c>
      <c r="H130" s="60">
        <f t="shared" si="46"/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60">
        <f t="shared" si="47"/>
        <v>0.16300000000000001</v>
      </c>
      <c r="R130" s="60">
        <f t="shared" si="48"/>
        <v>0</v>
      </c>
      <c r="S130" s="60">
        <v>0</v>
      </c>
      <c r="T130" s="50"/>
    </row>
    <row r="131" spans="1:20" ht="31.5" x14ac:dyDescent="0.25">
      <c r="A131" s="45" t="s">
        <v>136</v>
      </c>
      <c r="B131" s="71" t="s">
        <v>236</v>
      </c>
      <c r="C131" s="45" t="s">
        <v>237</v>
      </c>
      <c r="D131" s="60">
        <v>0.20599999999999999</v>
      </c>
      <c r="E131" s="60">
        <v>0</v>
      </c>
      <c r="F131" s="60">
        <v>0.20599999999999999</v>
      </c>
      <c r="G131" s="60">
        <f t="shared" si="45"/>
        <v>0</v>
      </c>
      <c r="H131" s="60">
        <f t="shared" si="46"/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60">
        <f t="shared" si="47"/>
        <v>0.20599999999999999</v>
      </c>
      <c r="R131" s="60">
        <f t="shared" si="48"/>
        <v>0</v>
      </c>
      <c r="S131" s="60">
        <v>0</v>
      </c>
      <c r="T131" s="50"/>
    </row>
    <row r="132" spans="1:20" ht="47.25" x14ac:dyDescent="0.25">
      <c r="A132" s="45" t="s">
        <v>136</v>
      </c>
      <c r="B132" s="71" t="s">
        <v>238</v>
      </c>
      <c r="C132" s="45" t="s">
        <v>239</v>
      </c>
      <c r="D132" s="60">
        <v>0.49399999999999999</v>
      </c>
      <c r="E132" s="60">
        <v>0</v>
      </c>
      <c r="F132" s="60">
        <v>0.49399999999999999</v>
      </c>
      <c r="G132" s="60">
        <f t="shared" ref="G132" si="49">I132+K132+M132+O132</f>
        <v>0</v>
      </c>
      <c r="H132" s="60">
        <f t="shared" ref="H132" si="50">J132+L132+N132+P132</f>
        <v>0</v>
      </c>
      <c r="I132" s="60">
        <v>0</v>
      </c>
      <c r="J132" s="60">
        <v>0</v>
      </c>
      <c r="K132" s="61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60">
        <f t="shared" ref="Q132" si="51">F132-H132</f>
        <v>0.49399999999999999</v>
      </c>
      <c r="R132" s="60">
        <f t="shared" ref="R132" si="52">G132-H132</f>
        <v>0</v>
      </c>
      <c r="S132" s="60">
        <v>0</v>
      </c>
      <c r="T132" s="50"/>
    </row>
    <row r="133" spans="1:20" ht="31.5" x14ac:dyDescent="0.25">
      <c r="A133" s="45" t="s">
        <v>136</v>
      </c>
      <c r="B133" s="71" t="s">
        <v>240</v>
      </c>
      <c r="C133" s="45" t="s">
        <v>241</v>
      </c>
      <c r="D133" s="60">
        <v>1.224</v>
      </c>
      <c r="E133" s="60">
        <v>0</v>
      </c>
      <c r="F133" s="60">
        <v>1.224</v>
      </c>
      <c r="G133" s="60">
        <f t="shared" si="45"/>
        <v>0</v>
      </c>
      <c r="H133" s="60">
        <f t="shared" si="46"/>
        <v>0</v>
      </c>
      <c r="I133" s="60">
        <v>0</v>
      </c>
      <c r="J133" s="60">
        <v>0</v>
      </c>
      <c r="K133" s="61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60">
        <f t="shared" si="47"/>
        <v>1.224</v>
      </c>
      <c r="R133" s="60">
        <f t="shared" si="48"/>
        <v>0</v>
      </c>
      <c r="S133" s="60">
        <v>0</v>
      </c>
      <c r="T133" s="50"/>
    </row>
    <row r="134" spans="1:20" x14ac:dyDescent="0.25">
      <c r="B134" s="9"/>
      <c r="G134" s="2"/>
      <c r="H134" s="2"/>
      <c r="I134" s="2"/>
      <c r="J134" s="2"/>
      <c r="K134" s="2"/>
      <c r="L134" s="2"/>
      <c r="M134" s="2"/>
      <c r="N134" s="2"/>
      <c r="O134" s="2"/>
      <c r="P134" s="2"/>
      <c r="R134" s="2"/>
    </row>
    <row r="135" spans="1:20" x14ac:dyDescent="0.25">
      <c r="B135" s="9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1:20" x14ac:dyDescent="0.25">
      <c r="H136" s="10"/>
    </row>
    <row r="138" spans="1:20" x14ac:dyDescent="0.25">
      <c r="B138" s="9"/>
    </row>
  </sheetData>
  <autoFilter ref="A18:AE134"/>
  <mergeCells count="25"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BurmakinaEV</cp:lastModifiedBy>
  <dcterms:created xsi:type="dcterms:W3CDTF">2018-07-31T04:41:58Z</dcterms:created>
  <dcterms:modified xsi:type="dcterms:W3CDTF">2022-08-11T05:48:46Z</dcterms:modified>
</cp:coreProperties>
</file>