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Отдел ПРиТП\Инвестиции\!ОТЧЕТ\ПП 24\! 2022\2 квартал\"/>
    </mc:Choice>
  </mc:AlternateContent>
  <bookViews>
    <workbookView xWindow="0" yWindow="0" windowWidth="28800" windowHeight="11865"/>
  </bookViews>
  <sheets>
    <sheet name="12квОсв" sheetId="1" r:id="rId1"/>
  </sheets>
  <externalReferences>
    <externalReference r:id="rId2"/>
  </externalReferences>
  <definedNames>
    <definedName name="_xlnm._FilterDatabase" localSheetId="0" hidden="1">'12квОсв'!$A$19:$BM$134</definedName>
    <definedName name="Z_500C2F4F_1743_499A_A051_20565DBF52B2_.wvu.PrintArea" localSheetId="0" hidden="1">'12квОсв'!$A$1:$V$133</definedName>
    <definedName name="_xlnm.Print_Area" localSheetId="0">'12квОсв'!$A$1:$V$134</definedName>
  </definedNames>
  <calcPr calcId="162913"/>
</workbook>
</file>

<file path=xl/calcChain.xml><?xml version="1.0" encoding="utf-8"?>
<calcChain xmlns="http://schemas.openxmlformats.org/spreadsheetml/2006/main">
  <c r="I123" i="1" l="1"/>
  <c r="S123" i="1" s="1"/>
  <c r="H123" i="1"/>
  <c r="I122" i="1"/>
  <c r="S122" i="1" s="1"/>
  <c r="H122" i="1"/>
  <c r="T122" i="1" s="1"/>
  <c r="T123" i="1" l="1"/>
  <c r="M121" i="1"/>
  <c r="M120" i="1"/>
  <c r="M116" i="1"/>
  <c r="M115" i="1"/>
  <c r="M112" i="1"/>
  <c r="M108" i="1"/>
  <c r="M88" i="1"/>
  <c r="M87" i="1"/>
  <c r="M86" i="1"/>
  <c r="M85" i="1"/>
  <c r="M84" i="1"/>
  <c r="M83" i="1"/>
  <c r="M82" i="1"/>
  <c r="M81" i="1"/>
  <c r="M80" i="1"/>
  <c r="M79" i="1"/>
  <c r="M78" i="1"/>
  <c r="M77" i="1"/>
  <c r="M76" i="1"/>
  <c r="M75" i="1"/>
  <c r="M74" i="1"/>
  <c r="M73" i="1"/>
  <c r="M72" i="1"/>
  <c r="M71" i="1"/>
  <c r="M70" i="1"/>
  <c r="M69" i="1"/>
  <c r="M68" i="1"/>
  <c r="M67" i="1"/>
  <c r="M66" i="1"/>
  <c r="M65" i="1"/>
  <c r="M64" i="1"/>
  <c r="M63" i="1"/>
  <c r="M62" i="1"/>
  <c r="M61" i="1"/>
  <c r="M60" i="1"/>
  <c r="M59" i="1"/>
  <c r="M57" i="1"/>
  <c r="M56" i="1"/>
  <c r="M52" i="1"/>
  <c r="M51" i="1"/>
  <c r="M50" i="1"/>
  <c r="M49" i="1"/>
  <c r="M48" i="1"/>
  <c r="K81" i="1" l="1"/>
  <c r="K79" i="1"/>
  <c r="K78" i="1"/>
  <c r="K67" i="1"/>
  <c r="I88" i="1" l="1"/>
  <c r="H88" i="1"/>
  <c r="I87" i="1"/>
  <c r="H87" i="1"/>
  <c r="I86" i="1"/>
  <c r="H86" i="1"/>
  <c r="I85" i="1"/>
  <c r="H85" i="1"/>
  <c r="Q58" i="1"/>
  <c r="P58" i="1"/>
  <c r="O58" i="1"/>
  <c r="N58" i="1"/>
  <c r="M58" i="1"/>
  <c r="L58" i="1"/>
  <c r="K58" i="1"/>
  <c r="J58" i="1"/>
  <c r="G58" i="1"/>
  <c r="F58" i="1"/>
  <c r="E58" i="1"/>
  <c r="D58" i="1"/>
  <c r="T85" i="1" l="1"/>
  <c r="T87" i="1"/>
  <c r="T86" i="1"/>
  <c r="T88" i="1"/>
  <c r="I134" i="1"/>
  <c r="S134" i="1" s="1"/>
  <c r="H134" i="1"/>
  <c r="I133" i="1"/>
  <c r="S133" i="1" s="1"/>
  <c r="H133" i="1"/>
  <c r="I132" i="1"/>
  <c r="S132" i="1" s="1"/>
  <c r="H132" i="1"/>
  <c r="I131" i="1"/>
  <c r="S131" i="1" s="1"/>
  <c r="H131" i="1"/>
  <c r="I130" i="1"/>
  <c r="S130" i="1" s="1"/>
  <c r="H130" i="1"/>
  <c r="I129" i="1"/>
  <c r="S129" i="1" s="1"/>
  <c r="H129" i="1"/>
  <c r="I128" i="1"/>
  <c r="S128" i="1" s="1"/>
  <c r="H128" i="1"/>
  <c r="I127" i="1"/>
  <c r="S127" i="1" s="1"/>
  <c r="H127" i="1"/>
  <c r="I126" i="1"/>
  <c r="S126" i="1" s="1"/>
  <c r="H126" i="1"/>
  <c r="I125" i="1"/>
  <c r="S125" i="1" s="1"/>
  <c r="H125" i="1"/>
  <c r="I124" i="1"/>
  <c r="S124" i="1" s="1"/>
  <c r="H124" i="1"/>
  <c r="I121" i="1"/>
  <c r="S121" i="1" s="1"/>
  <c r="H121" i="1"/>
  <c r="I120" i="1"/>
  <c r="S120" i="1" s="1"/>
  <c r="H120" i="1"/>
  <c r="I119" i="1"/>
  <c r="S119" i="1" s="1"/>
  <c r="H119" i="1"/>
  <c r="I118" i="1"/>
  <c r="S118" i="1" s="1"/>
  <c r="H118" i="1"/>
  <c r="I117" i="1"/>
  <c r="S117" i="1" s="1"/>
  <c r="H117" i="1"/>
  <c r="I116" i="1"/>
  <c r="S116" i="1" s="1"/>
  <c r="H116" i="1"/>
  <c r="I115" i="1"/>
  <c r="S115" i="1" s="1"/>
  <c r="H115" i="1"/>
  <c r="I114" i="1"/>
  <c r="S114" i="1" s="1"/>
  <c r="H114" i="1"/>
  <c r="I113" i="1"/>
  <c r="S113" i="1" s="1"/>
  <c r="H113" i="1"/>
  <c r="I112" i="1"/>
  <c r="H112" i="1"/>
  <c r="I109" i="1"/>
  <c r="S109" i="1" s="1"/>
  <c r="H109" i="1"/>
  <c r="H107" i="1" s="1"/>
  <c r="I108" i="1"/>
  <c r="S108" i="1" s="1"/>
  <c r="H108" i="1"/>
  <c r="Q107" i="1"/>
  <c r="P107" i="1"/>
  <c r="O107" i="1"/>
  <c r="N107" i="1"/>
  <c r="M107" i="1"/>
  <c r="L107" i="1"/>
  <c r="K107" i="1"/>
  <c r="J107" i="1"/>
  <c r="G107" i="1"/>
  <c r="F107" i="1"/>
  <c r="E107" i="1"/>
  <c r="D107" i="1"/>
  <c r="I84" i="1"/>
  <c r="H84" i="1"/>
  <c r="I83" i="1"/>
  <c r="H83" i="1"/>
  <c r="I82" i="1"/>
  <c r="H82" i="1"/>
  <c r="I81" i="1"/>
  <c r="H81" i="1"/>
  <c r="I80" i="1"/>
  <c r="H80" i="1"/>
  <c r="I79" i="1"/>
  <c r="H79" i="1"/>
  <c r="I78" i="1"/>
  <c r="H78" i="1"/>
  <c r="I77" i="1"/>
  <c r="H77" i="1"/>
  <c r="I76" i="1"/>
  <c r="H76" i="1"/>
  <c r="I75" i="1"/>
  <c r="H75" i="1"/>
  <c r="I74" i="1"/>
  <c r="H74" i="1"/>
  <c r="I73" i="1"/>
  <c r="H73" i="1"/>
  <c r="I72" i="1"/>
  <c r="H72" i="1"/>
  <c r="I71" i="1"/>
  <c r="H71" i="1"/>
  <c r="I70" i="1"/>
  <c r="H70" i="1"/>
  <c r="I69" i="1"/>
  <c r="H69" i="1"/>
  <c r="I68" i="1"/>
  <c r="H68" i="1"/>
  <c r="I67" i="1"/>
  <c r="H67" i="1"/>
  <c r="I66" i="1"/>
  <c r="H66" i="1"/>
  <c r="I65" i="1"/>
  <c r="H65" i="1"/>
  <c r="I64" i="1"/>
  <c r="H64" i="1"/>
  <c r="I63" i="1"/>
  <c r="H63" i="1"/>
  <c r="I62" i="1"/>
  <c r="H62" i="1"/>
  <c r="I61" i="1"/>
  <c r="H61" i="1"/>
  <c r="I60" i="1"/>
  <c r="H60" i="1"/>
  <c r="I59" i="1"/>
  <c r="H59" i="1"/>
  <c r="I57" i="1"/>
  <c r="H57" i="1"/>
  <c r="I56" i="1"/>
  <c r="S56" i="1" s="1"/>
  <c r="H56" i="1"/>
  <c r="W48" i="1"/>
  <c r="I52" i="1"/>
  <c r="S52" i="1" s="1"/>
  <c r="H52" i="1"/>
  <c r="I51" i="1"/>
  <c r="S51" i="1" s="1"/>
  <c r="H51" i="1"/>
  <c r="I50" i="1"/>
  <c r="S50" i="1" s="1"/>
  <c r="H50" i="1"/>
  <c r="I49" i="1"/>
  <c r="S49" i="1" s="1"/>
  <c r="H49" i="1"/>
  <c r="I48" i="1"/>
  <c r="S48" i="1" s="1"/>
  <c r="H48" i="1"/>
  <c r="Q55" i="1"/>
  <c r="P55" i="1"/>
  <c r="O55" i="1"/>
  <c r="N55" i="1"/>
  <c r="M55" i="1"/>
  <c r="L55" i="1"/>
  <c r="K55" i="1"/>
  <c r="J55" i="1"/>
  <c r="F55" i="1"/>
  <c r="E55" i="1"/>
  <c r="D55" i="1"/>
  <c r="I58" i="1" l="1"/>
  <c r="I107" i="1"/>
  <c r="I55" i="1"/>
  <c r="H58" i="1"/>
  <c r="T113" i="1"/>
  <c r="T114" i="1"/>
  <c r="T115" i="1"/>
  <c r="T116" i="1"/>
  <c r="T117" i="1"/>
  <c r="T118" i="1"/>
  <c r="T119" i="1"/>
  <c r="T120" i="1"/>
  <c r="T121" i="1"/>
  <c r="T124" i="1"/>
  <c r="T125" i="1"/>
  <c r="T126" i="1"/>
  <c r="T127" i="1"/>
  <c r="T128" i="1"/>
  <c r="T129" i="1"/>
  <c r="T130" i="1"/>
  <c r="T131" i="1"/>
  <c r="T132" i="1"/>
  <c r="T133" i="1"/>
  <c r="T134" i="1"/>
  <c r="T48" i="1"/>
  <c r="T56" i="1"/>
  <c r="T108" i="1"/>
  <c r="T109" i="1"/>
  <c r="H55" i="1"/>
  <c r="T49" i="1"/>
  <c r="T50" i="1"/>
  <c r="T51" i="1"/>
  <c r="T52" i="1"/>
  <c r="T110" i="1" l="1"/>
  <c r="T107" i="1"/>
  <c r="T106" i="1"/>
  <c r="T105" i="1"/>
  <c r="T104" i="1"/>
  <c r="T103" i="1"/>
  <c r="T102" i="1"/>
  <c r="T101" i="1"/>
  <c r="T100" i="1"/>
  <c r="T99" i="1"/>
  <c r="T98" i="1"/>
  <c r="T97" i="1"/>
  <c r="T96" i="1"/>
  <c r="T95" i="1"/>
  <c r="T94" i="1"/>
  <c r="T93" i="1"/>
  <c r="T92" i="1"/>
  <c r="T91" i="1"/>
  <c r="T90" i="1"/>
  <c r="T89" i="1"/>
  <c r="T46" i="1"/>
  <c r="T44" i="1"/>
  <c r="T43" i="1"/>
  <c r="T42" i="1"/>
  <c r="T41" i="1"/>
  <c r="T40" i="1"/>
  <c r="T39" i="1"/>
  <c r="T38" i="1"/>
  <c r="T37" i="1"/>
  <c r="T35" i="1"/>
  <c r="T34" i="1"/>
  <c r="T32" i="1"/>
  <c r="T31" i="1"/>
  <c r="T30" i="1"/>
  <c r="T27" i="1"/>
  <c r="S110" i="1"/>
  <c r="S107" i="1"/>
  <c r="S106" i="1"/>
  <c r="S105" i="1"/>
  <c r="S104" i="1"/>
  <c r="S103" i="1"/>
  <c r="S102" i="1"/>
  <c r="S101" i="1"/>
  <c r="S100" i="1"/>
  <c r="S99" i="1"/>
  <c r="S98" i="1"/>
  <c r="S97" i="1"/>
  <c r="S96" i="1"/>
  <c r="S95" i="1"/>
  <c r="S94" i="1"/>
  <c r="S93" i="1"/>
  <c r="S92" i="1"/>
  <c r="S91" i="1"/>
  <c r="S90" i="1"/>
  <c r="S89" i="1"/>
  <c r="S46" i="1"/>
  <c r="S44" i="1"/>
  <c r="S43" i="1"/>
  <c r="S42" i="1"/>
  <c r="S41" i="1"/>
  <c r="S40" i="1"/>
  <c r="S39" i="1"/>
  <c r="S38" i="1"/>
  <c r="S37" i="1"/>
  <c r="S35" i="1"/>
  <c r="S34" i="1"/>
  <c r="S32" i="1"/>
  <c r="S31" i="1"/>
  <c r="S30" i="1"/>
  <c r="S27" i="1"/>
  <c r="T59" i="1" l="1"/>
  <c r="T61" i="1"/>
  <c r="T63" i="1"/>
  <c r="T65" i="1"/>
  <c r="T69" i="1"/>
  <c r="T71" i="1"/>
  <c r="T73" i="1"/>
  <c r="T76" i="1"/>
  <c r="T78" i="1"/>
  <c r="T80" i="1"/>
  <c r="T84" i="1"/>
  <c r="T67" i="1"/>
  <c r="T75" i="1"/>
  <c r="T60" i="1"/>
  <c r="T62" i="1"/>
  <c r="T64" i="1"/>
  <c r="T66" i="1"/>
  <c r="T70" i="1"/>
  <c r="T72" i="1"/>
  <c r="T74" i="1"/>
  <c r="T77" i="1"/>
  <c r="T79" i="1"/>
  <c r="T83" i="1"/>
  <c r="T112" i="1"/>
  <c r="T57" i="1"/>
  <c r="T68" i="1"/>
  <c r="S112" i="1"/>
  <c r="S84" i="1"/>
  <c r="S83" i="1"/>
  <c r="S80" i="1"/>
  <c r="S79" i="1"/>
  <c r="S78" i="1"/>
  <c r="S77" i="1"/>
  <c r="S76" i="1"/>
  <c r="S75" i="1"/>
  <c r="S74" i="1"/>
  <c r="S73" i="1"/>
  <c r="S72" i="1"/>
  <c r="S71" i="1"/>
  <c r="S70" i="1"/>
  <c r="S69" i="1"/>
  <c r="S68" i="1"/>
  <c r="S67" i="1"/>
  <c r="S66" i="1"/>
  <c r="S65" i="1"/>
  <c r="S64" i="1"/>
  <c r="S63" i="1"/>
  <c r="S62" i="1"/>
  <c r="S61" i="1"/>
  <c r="S60" i="1"/>
  <c r="S59" i="1"/>
  <c r="S57" i="1" l="1"/>
  <c r="G55" i="1"/>
  <c r="U53" i="1"/>
  <c r="D47" i="1" l="1"/>
  <c r="E36" i="1"/>
  <c r="F36" i="1"/>
  <c r="G36" i="1"/>
  <c r="H36" i="1"/>
  <c r="I36" i="1"/>
  <c r="J36" i="1"/>
  <c r="K36" i="1"/>
  <c r="L36" i="1"/>
  <c r="M36" i="1"/>
  <c r="N36" i="1"/>
  <c r="O36" i="1"/>
  <c r="P36" i="1"/>
  <c r="Q36" i="1"/>
  <c r="R36" i="1"/>
  <c r="U36" i="1"/>
  <c r="D36" i="1"/>
  <c r="E33" i="1"/>
  <c r="F33" i="1"/>
  <c r="G33" i="1"/>
  <c r="H33" i="1"/>
  <c r="I33" i="1"/>
  <c r="J33" i="1"/>
  <c r="K33" i="1"/>
  <c r="L33" i="1"/>
  <c r="M33" i="1"/>
  <c r="N33" i="1"/>
  <c r="O33" i="1"/>
  <c r="P33" i="1"/>
  <c r="Q33" i="1"/>
  <c r="R33" i="1"/>
  <c r="U33" i="1"/>
  <c r="D33" i="1"/>
  <c r="E29" i="1"/>
  <c r="F29" i="1"/>
  <c r="G29" i="1"/>
  <c r="H29" i="1"/>
  <c r="I29" i="1"/>
  <c r="J29" i="1"/>
  <c r="K29" i="1"/>
  <c r="L29" i="1"/>
  <c r="M29" i="1"/>
  <c r="N29" i="1"/>
  <c r="O29" i="1"/>
  <c r="P29" i="1"/>
  <c r="Q29" i="1"/>
  <c r="R29" i="1"/>
  <c r="U29" i="1"/>
  <c r="D29" i="1"/>
  <c r="S29" i="1" l="1"/>
  <c r="S33" i="1"/>
  <c r="S36" i="1"/>
  <c r="T29" i="1"/>
  <c r="T33" i="1"/>
  <c r="T36" i="1"/>
  <c r="F111" i="1"/>
  <c r="F26" i="1" s="1"/>
  <c r="H111" i="1"/>
  <c r="H26" i="1" s="1"/>
  <c r="J111" i="1"/>
  <c r="J26" i="1" s="1"/>
  <c r="K111" i="1"/>
  <c r="L111" i="1"/>
  <c r="L26" i="1" s="1"/>
  <c r="M111" i="1"/>
  <c r="N111" i="1"/>
  <c r="N26" i="1" s="1"/>
  <c r="P111" i="1"/>
  <c r="P26" i="1" s="1"/>
  <c r="Q111" i="1"/>
  <c r="Q26" i="1" s="1"/>
  <c r="R111" i="1"/>
  <c r="R26" i="1" s="1"/>
  <c r="D111" i="1"/>
  <c r="D26" i="1" s="1"/>
  <c r="F24" i="1"/>
  <c r="H24" i="1"/>
  <c r="J24" i="1"/>
  <c r="K24" i="1"/>
  <c r="L24" i="1"/>
  <c r="M24" i="1"/>
  <c r="N24" i="1"/>
  <c r="P24" i="1"/>
  <c r="Q24" i="1"/>
  <c r="R24" i="1"/>
  <c r="D24" i="1"/>
  <c r="R58" i="1"/>
  <c r="R56" i="1" s="1"/>
  <c r="R55" i="1"/>
  <c r="F47" i="1"/>
  <c r="F45" i="1" s="1"/>
  <c r="F28" i="1" s="1"/>
  <c r="F21" i="1" s="1"/>
  <c r="H47" i="1"/>
  <c r="J47" i="1"/>
  <c r="J45" i="1" s="1"/>
  <c r="J28" i="1" s="1"/>
  <c r="J21" i="1" s="1"/>
  <c r="K47" i="1"/>
  <c r="L47" i="1"/>
  <c r="L45" i="1" s="1"/>
  <c r="L28" i="1" s="1"/>
  <c r="L21" i="1" s="1"/>
  <c r="M47" i="1"/>
  <c r="N47" i="1"/>
  <c r="N45" i="1" s="1"/>
  <c r="N28" i="1" s="1"/>
  <c r="N21" i="1" s="1"/>
  <c r="P47" i="1"/>
  <c r="P45" i="1" s="1"/>
  <c r="P28" i="1" s="1"/>
  <c r="P21" i="1" s="1"/>
  <c r="Q47" i="1"/>
  <c r="Q45" i="1" s="1"/>
  <c r="Q28" i="1" s="1"/>
  <c r="Q21" i="1" s="1"/>
  <c r="R45" i="1"/>
  <c r="R28" i="1" s="1"/>
  <c r="R21" i="1" s="1"/>
  <c r="D45" i="1"/>
  <c r="F25" i="1"/>
  <c r="E25" i="1"/>
  <c r="G25" i="1"/>
  <c r="H25" i="1"/>
  <c r="I25" i="1"/>
  <c r="J25" i="1"/>
  <c r="K25" i="1"/>
  <c r="L25" i="1"/>
  <c r="M25" i="1"/>
  <c r="N25" i="1"/>
  <c r="O25" i="1"/>
  <c r="P25" i="1"/>
  <c r="Q25" i="1"/>
  <c r="R25" i="1"/>
  <c r="D25" i="1"/>
  <c r="E23" i="1"/>
  <c r="F23" i="1"/>
  <c r="G23" i="1"/>
  <c r="H23" i="1"/>
  <c r="I23" i="1"/>
  <c r="J23" i="1"/>
  <c r="K23" i="1"/>
  <c r="L23" i="1"/>
  <c r="M23" i="1"/>
  <c r="N23" i="1"/>
  <c r="O23" i="1"/>
  <c r="P23" i="1"/>
  <c r="Q23" i="1"/>
  <c r="R23" i="1"/>
  <c r="D23" i="1"/>
  <c r="T25" i="1" l="1"/>
  <c r="H45" i="1"/>
  <c r="H28" i="1" s="1"/>
  <c r="H21" i="1" s="1"/>
  <c r="M45" i="1"/>
  <c r="K45" i="1"/>
  <c r="M26" i="1"/>
  <c r="K26" i="1"/>
  <c r="S23" i="1"/>
  <c r="T23" i="1"/>
  <c r="S25" i="1"/>
  <c r="K54" i="1"/>
  <c r="K53" i="1" s="1"/>
  <c r="D28" i="1"/>
  <c r="D21" i="1" s="1"/>
  <c r="R54" i="1"/>
  <c r="R53" i="1" s="1"/>
  <c r="R22" i="1" s="1"/>
  <c r="R20" i="1" s="1"/>
  <c r="N54" i="1"/>
  <c r="N53" i="1" s="1"/>
  <c r="N22" i="1" s="1"/>
  <c r="N20" i="1" s="1"/>
  <c r="J54" i="1"/>
  <c r="J53" i="1" s="1"/>
  <c r="J22" i="1" s="1"/>
  <c r="J20" i="1" s="1"/>
  <c r="F54" i="1"/>
  <c r="F53" i="1" s="1"/>
  <c r="F22" i="1" s="1"/>
  <c r="F20" i="1" s="1"/>
  <c r="D54" i="1"/>
  <c r="Q54" i="1"/>
  <c r="M54" i="1"/>
  <c r="P54" i="1"/>
  <c r="P53" i="1" s="1"/>
  <c r="P22" i="1" s="1"/>
  <c r="P20" i="1" s="1"/>
  <c r="L54" i="1"/>
  <c r="L53" i="1" s="1"/>
  <c r="L22" i="1" s="1"/>
  <c r="L20" i="1" s="1"/>
  <c r="H54" i="1"/>
  <c r="K22" i="1" l="1"/>
  <c r="K28" i="1"/>
  <c r="M28" i="1"/>
  <c r="M53" i="1"/>
  <c r="Q53" i="1"/>
  <c r="Q22" i="1" s="1"/>
  <c r="Q20" i="1" s="1"/>
  <c r="H53" i="1"/>
  <c r="H22" i="1" s="1"/>
  <c r="H20" i="1" s="1"/>
  <c r="D53" i="1"/>
  <c r="D22" i="1" s="1"/>
  <c r="D20" i="1" s="1"/>
  <c r="B19" i="1"/>
  <c r="C19" i="1" s="1"/>
  <c r="D19" i="1" s="1"/>
  <c r="E19" i="1" s="1"/>
  <c r="F19" i="1" s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M22" i="1" l="1"/>
  <c r="M21" i="1"/>
  <c r="K21" i="1"/>
  <c r="K20" i="1" s="1"/>
  <c r="K2" i="1" s="1"/>
  <c r="M20" i="1" l="1"/>
  <c r="E47" i="1"/>
  <c r="E45" i="1" s="1"/>
  <c r="E28" i="1" s="1"/>
  <c r="E21" i="1" s="1"/>
  <c r="E24" i="1"/>
  <c r="E111" i="1" l="1"/>
  <c r="E26" i="1" s="1"/>
  <c r="E54" i="1"/>
  <c r="E53" i="1" s="1"/>
  <c r="E22" i="1" s="1"/>
  <c r="G24" i="1"/>
  <c r="G47" i="1"/>
  <c r="G111" i="1"/>
  <c r="G26" i="1" s="1"/>
  <c r="G45" i="1" l="1"/>
  <c r="G28" i="1" s="1"/>
  <c r="G21" i="1" s="1"/>
  <c r="E20" i="1"/>
  <c r="G54" i="1"/>
  <c r="G53" i="1" s="1"/>
  <c r="G22" i="1" s="1"/>
  <c r="G20" i="1" l="1"/>
  <c r="T55" i="1"/>
  <c r="S55" i="1"/>
  <c r="O47" i="1" l="1"/>
  <c r="O45" i="1" s="1"/>
  <c r="O28" i="1" s="1"/>
  <c r="O21" i="1" l="1"/>
  <c r="I47" i="1"/>
  <c r="T47" i="1" l="1"/>
  <c r="S47" i="1"/>
  <c r="I45" i="1"/>
  <c r="O54" i="1"/>
  <c r="O53" i="1" s="1"/>
  <c r="I28" i="1" l="1"/>
  <c r="T45" i="1"/>
  <c r="S45" i="1"/>
  <c r="O22" i="1"/>
  <c r="I54" i="1" l="1"/>
  <c r="T58" i="1"/>
  <c r="S58" i="1"/>
  <c r="I21" i="1"/>
  <c r="S28" i="1"/>
  <c r="T28" i="1"/>
  <c r="T21" i="1" l="1"/>
  <c r="S21" i="1"/>
  <c r="I53" i="1"/>
  <c r="S54" i="1"/>
  <c r="T54" i="1"/>
  <c r="O24" i="1"/>
  <c r="I24" i="1"/>
  <c r="T24" i="1" l="1"/>
  <c r="S24" i="1"/>
  <c r="I22" i="1"/>
  <c r="T53" i="1"/>
  <c r="S53" i="1"/>
  <c r="O111" i="1"/>
  <c r="S22" i="1" l="1"/>
  <c r="T22" i="1"/>
  <c r="O26" i="1"/>
  <c r="O20" i="1" s="1"/>
  <c r="I111" i="1"/>
  <c r="I26" i="1" l="1"/>
  <c r="S111" i="1"/>
  <c r="T111" i="1"/>
  <c r="I20" i="1" l="1"/>
  <c r="S26" i="1"/>
  <c r="T26" i="1"/>
  <c r="S20" i="1" l="1"/>
  <c r="T20" i="1"/>
</calcChain>
</file>

<file path=xl/sharedStrings.xml><?xml version="1.0" encoding="utf-8"?>
<sst xmlns="http://schemas.openxmlformats.org/spreadsheetml/2006/main" count="393" uniqueCount="255">
  <si>
    <t>Приложение  № 12</t>
  </si>
  <si>
    <t>к приказу Минэнерго России</t>
  </si>
  <si>
    <t>от « 25 » апреля 2018 г. № 320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</si>
  <si>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</si>
  <si>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 xml:space="preserve">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</si>
  <si>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</si>
  <si>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</si>
  <si>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</si>
  <si>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</si>
  <si>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</si>
  <si>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 xml:space="preserve">Остаток освоения капитальных вложений 
на  конец отчетного периода,  
млн. рублей 
(без НДС) </t>
  </si>
  <si>
    <t>Отклонение от плана освоения по итогам отчетного периода</t>
  </si>
  <si>
    <t>Причины отклонений</t>
  </si>
  <si>
    <t>в базисном уровне цен</t>
  </si>
  <si>
    <t>в прогнозных ценах соответствующих лет</t>
  </si>
  <si>
    <t>Всего</t>
  </si>
  <si>
    <t>I квартал</t>
  </si>
  <si>
    <t>II квартал</t>
  </si>
  <si>
    <t>III квартал</t>
  </si>
  <si>
    <t>IV квартал</t>
  </si>
  <si>
    <t>План</t>
  </si>
  <si>
    <t xml:space="preserve">Факт </t>
  </si>
  <si>
    <t>млн. рублей
 (без НДС)</t>
  </si>
  <si>
    <t>%</t>
  </si>
  <si>
    <t>ВСЕГО по инвестиционной программе, в том числе: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</si>
  <si>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</si>
  <si>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</si>
  <si>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</si>
  <si>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</si>
  <si>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</si>
  <si>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</si>
  <si>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</si>
  <si>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</si>
  <si>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</si>
  <si>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</si>
  <si>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</si>
  <si>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</si>
  <si>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</si>
  <si>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</si>
  <si>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</si>
  <si>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Новосибирская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</si>
  <si>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</si>
  <si>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</si>
  <si>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</si>
  <si>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</si>
  <si>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</si>
  <si>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</si>
  <si>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1.1.1.3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</si>
  <si>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</si>
  <si>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</si>
  <si>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</si>
  <si>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</si>
  <si>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</si>
  <si>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</si>
  <si>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</si>
  <si>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</si>
  <si>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</si>
  <si>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</si>
  <si>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</si>
  <si>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</si>
  <si>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</si>
  <si>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</si>
  <si>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</si>
  <si>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</si>
  <si>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</si>
  <si>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</si>
  <si>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</si>
  <si>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</si>
  <si>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</si>
  <si>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</si>
  <si>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</si>
  <si>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</si>
  <si>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</si>
  <si>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</si>
  <si>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</si>
  <si>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</si>
  <si>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</si>
  <si>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</si>
  <si>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</si>
  <si>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</si>
  <si>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</si>
  <si>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</si>
  <si>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</si>
  <si>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</si>
  <si>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</si>
  <si>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</si>
  <si>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</si>
  <si>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</si>
  <si>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</si>
  <si>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</si>
  <si>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</si>
  <si>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</si>
  <si>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1.4</t>
  </si>
  <si>
    <t>Прочее новое строительство объектов электросетевого хозяйства, всего, в том числе:</t>
  </si>
  <si>
    <t>1.6</t>
  </si>
  <si>
    <t>Прочие инвестиционные проекты, всего, в том числе:</t>
  </si>
  <si>
    <t xml:space="preserve">Остаток освоения капитальных вложений 
на  01.01.2019 года,  
млн. рублей 
(без НДС) </t>
  </si>
  <si>
    <r>
      <t xml:space="preserve">Отчет о реализации инвестиционной программы </t>
    </r>
    <r>
      <rPr>
        <u/>
        <sz val="14"/>
        <rFont val="Times New Roman"/>
        <family val="1"/>
        <charset val="204"/>
      </rPr>
      <t xml:space="preserve"> Акционерного общества "Электромагистраль"</t>
    </r>
  </si>
  <si>
    <r>
      <t xml:space="preserve">Технологическое присоединение энергопринимающих устройств потребителей максимальной мощностью </t>
    </r>
    <r>
      <rPr>
        <b/>
        <u/>
        <sz val="12"/>
        <rFont val="Times New Roman"/>
        <family val="1"/>
        <charset val="204"/>
      </rPr>
      <t>до 15 кВт включительно</t>
    </r>
    <r>
      <rPr>
        <b/>
        <sz val="12"/>
        <rFont val="Times New Roman"/>
        <family val="1"/>
        <charset val="204"/>
      </rPr>
      <t>, всего</t>
    </r>
  </si>
  <si>
    <r>
      <t xml:space="preserve">Технологическое присоединение энергопринимающих устройств потребителей максимальной мощностью </t>
    </r>
    <r>
      <rPr>
        <b/>
        <u/>
        <sz val="12"/>
        <rFont val="Times New Roman"/>
        <family val="1"/>
        <charset val="204"/>
      </rPr>
      <t>до 150 кВт включительно</t>
    </r>
    <r>
      <rPr>
        <b/>
        <sz val="12"/>
        <rFont val="Times New Roman"/>
        <family val="1"/>
        <charset val="204"/>
      </rPr>
      <t>, всего</t>
    </r>
  </si>
  <si>
    <r>
      <t xml:space="preserve">Технологическое присоединение энергопринимающих устройств потребителей </t>
    </r>
    <r>
      <rPr>
        <b/>
        <u/>
        <sz val="12"/>
        <rFont val="Times New Roman"/>
        <family val="1"/>
        <charset val="204"/>
      </rPr>
      <t>свыше 150 кВт</t>
    </r>
    <r>
      <rPr>
        <b/>
        <sz val="12"/>
        <rFont val="Times New Roman"/>
        <family val="1"/>
        <charset val="204"/>
      </rPr>
      <t>, всего, в том числе:</t>
    </r>
  </si>
  <si>
    <t>1.1.2</t>
  </si>
  <si>
    <t>Технологическое присоединение объектов электросетевого хозяйства, всего, в том числе:</t>
  </si>
  <si>
    <t>1.1.2.1</t>
  </si>
  <si>
    <r>
      <t xml:space="preserve">Технологическое присоединение объектов электросетевого хозяйства, принадлежащих  </t>
    </r>
    <r>
      <rPr>
        <b/>
        <u/>
        <sz val="12"/>
        <rFont val="Times New Roman"/>
        <family val="1"/>
        <charset val="204"/>
      </rPr>
      <t>иным сетевым организациям и иным лицам</t>
    </r>
    <r>
      <rPr>
        <b/>
        <sz val="12"/>
        <rFont val="Times New Roman"/>
        <family val="1"/>
        <charset val="204"/>
      </rPr>
      <t>, всего, в том числе:</t>
    </r>
  </si>
  <si>
    <t>1.1.2.2</t>
  </si>
  <si>
    <r>
      <t>Технологическое присоединение</t>
    </r>
    <r>
      <rPr>
        <b/>
        <u/>
        <sz val="12"/>
        <rFont val="Times New Roman"/>
        <family val="1"/>
        <charset val="204"/>
      </rPr>
      <t xml:space="preserve"> к электрическим сетям иных сетевых организаций</t>
    </r>
    <r>
      <rPr>
        <b/>
        <sz val="12"/>
        <rFont val="Times New Roman"/>
        <family val="1"/>
        <charset val="204"/>
      </rPr>
      <t>, всего, в том числе:</t>
    </r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</si>
  <si>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</si>
  <si>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</si>
  <si>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</si>
  <si>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r>
      <rPr>
        <b/>
        <u/>
        <sz val="12"/>
        <rFont val="Times New Roman"/>
        <family val="1"/>
        <charset val="204"/>
      </rPr>
      <t>Наименование объекта по производству электрической энергии</t>
    </r>
    <r>
      <rPr>
        <b/>
        <sz val="12"/>
        <rFont val="Times New Roman"/>
        <family val="1"/>
        <charset val="204"/>
      </rPr>
      <t>, всего, в том числе:</t>
    </r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</si>
  <si>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</si>
  <si>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</si>
  <si>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</si>
  <si>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</si>
  <si>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</si>
  <si>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1.1.4.2.</t>
  </si>
  <si>
    <t>1.2.1.1.</t>
  </si>
  <si>
    <t>Реконструкция ПС 220 кВ Южная в части замены ОД, КЗ 220 кВ, установки ячеек выключателей 220 кВ (3 шт.), замены ТСН с выполнением сопутствующего объема работ</t>
  </si>
  <si>
    <t>1.2.1.2.</t>
  </si>
  <si>
    <t>Реконструкция ПС 220 кВ Восточная в части замены ячеек выключателей 110-220 кВ (7 шт.) с выполнением сопутствующего объема работ</t>
  </si>
  <si>
    <t>Реконструкция ПС 220 кВ Правобережная в части замены ячеек выключателей 220 кВ (3 шт.), с выполнением сопутствующего объема работ</t>
  </si>
  <si>
    <t>Техническое перевооружение системы телемеханики и регистратора аварийных событий на ПС 220 кВ Правобережная</t>
  </si>
  <si>
    <t>Техническое перевооружение системы телемеханики на ПС 220 кВ Строительная</t>
  </si>
  <si>
    <t>Техническое перевооружение системы телемеханики и регистратора аварийных событий на ПС 220 кВ Южная</t>
  </si>
  <si>
    <t>Техническое перевооружение системы телемеханики и регистратора аварийных событий на ПС 220 кВ Татарская</t>
  </si>
  <si>
    <t>Техническое перевооружение системы телемеханики и регистратора аварийных событий на ПС 220 кВ Восточная</t>
  </si>
  <si>
    <t>Реконструкция ПС 220 кВ Южная в части установки линейных регулировочных трансформаторов (2 шт.) мощностью 16 МВА, демонтажа трансформатора 3Т мощностью 16 МВА с выполнением сопутствующего объема работ</t>
  </si>
  <si>
    <t>Реконструкция ПС 220 кВ Тулинская в части замены ячеек выключателей 220 кВ, с выполнением сопутствующего объема работ</t>
  </si>
  <si>
    <t>Реконструкция ПС 220 кВ Урожай в части замены ячеек выключателей 220 кВ (8 шт.) с выполнением сопутствующего объема работ</t>
  </si>
  <si>
    <t>Замена выключателя ВВБ 220 кВ (В-292) ПС 220 Урожай АО "Электромагистраль"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</si>
  <si>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</si>
  <si>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</si>
  <si>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</si>
  <si>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</si>
  <si>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</si>
  <si>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</si>
  <si>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</si>
  <si>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</si>
  <si>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1.6.</t>
  </si>
  <si>
    <t>Реконструкция ПС 220 кВ Тулинская в части замены существующего линейного регулировочного трансформатора (1ЛРТ) с увеличением мощности на 23 МВА до 63 МВА и выполнением сопутствующего объема работ</t>
  </si>
  <si>
    <t>Реконструкция ПС 220 кВ Строительная в части замены ОД, КЗ 220 кВ, установки ячеек выключателей 220 кВ (2 шт.) с выполнением сопутствующего объема работ</t>
  </si>
  <si>
    <t>Реконструкция ПС 220 кВ Чулымская в части замены ячеек выключателей 220 кВ (3 шт.) с выполнением сопутствующего объема работ</t>
  </si>
  <si>
    <t>Реконструкция ПС 220 Дружная в части замены ячейки выключателя 220 кВ (В-257) с выполнением сопутствующего объема работ</t>
  </si>
  <si>
    <t>Реконструкция ограждения на ПС 220 кВ Чулымская</t>
  </si>
  <si>
    <t>Реконструкция ПС 220 кВ Урожай в части установки линейного регулировочного трансформатора (2 шт.) мощностью 16 МВА, ячеек ЗРУ 10 кВ с выполнением сопутствующего объема работ</t>
  </si>
  <si>
    <t>Компенсация емкостных токов сети 10 кВ ПС Дружная, доукомплектация яч.№9, 17</t>
  </si>
  <si>
    <t>Год раскрытия информации: 2022 год</t>
  </si>
  <si>
    <t xml:space="preserve">Фактический объем освоения капитальных вложений на  01.01.2022 года в прогнозных ценах соответствующих лет, млн. рублей 
(без НДС) </t>
  </si>
  <si>
    <t xml:space="preserve">Освоение капитальных вложений года 2022, млн. рублей (без НДС) </t>
  </si>
  <si>
    <t>M_00.0009.000009</t>
  </si>
  <si>
    <t>M_00.0012.000012</t>
  </si>
  <si>
    <t>Реконструкция ПС 220 кВ Строительная в части замены силовых трансформаторов (2 шт.) с увеличением мощности на 46 МВА до 126 МВА и выполнением сопутствующего объема работ</t>
  </si>
  <si>
    <t>M_00.0014.000014</t>
  </si>
  <si>
    <t>M_00.0019.000019</t>
  </si>
  <si>
    <t>Реконструкция ПС 220 кВ Восточная в части установки устройства автоматики ограничения перегрузки оборудования (АОПО) ВЛ 110 кВ Восточная – Кошево с отпайками, ВЛ 110 кВ Восточная – Лазурная с отпайками</t>
  </si>
  <si>
    <t>M_00.0037.000037</t>
  </si>
  <si>
    <t>M_00.0004.000004</t>
  </si>
  <si>
    <t>M_00.0005.000005</t>
  </si>
  <si>
    <t>M_00.0001.000001</t>
  </si>
  <si>
    <t>M_00.0002.000002</t>
  </si>
  <si>
    <t>M_00.0003.000003</t>
  </si>
  <si>
    <t>M_00.0006.000006</t>
  </si>
  <si>
    <t>M_00.0007.000007</t>
  </si>
  <si>
    <t>M_00.0008.000008</t>
  </si>
  <si>
    <t>M_00.0010.000010</t>
  </si>
  <si>
    <t>M_00.0011.000011</t>
  </si>
  <si>
    <t>Строительство (реконструкция) системы АИИС КУЭ подстанций АО "Электромагистраль"</t>
  </si>
  <si>
    <t>M_00.0017.000017</t>
  </si>
  <si>
    <t>Реконструкция ПС 220 кВ Тулинская в части замены аккумуляторной батареи, зарядно-выпрямительного устройства и щита постоянного тока с выполнением сопутствующего объема работ</t>
  </si>
  <si>
    <t>M_00.0018.000018</t>
  </si>
  <si>
    <t>Комплексная реконструкция ПС 220 Чулымская в части реконструкции ОРУ-220, ЗРУ-6 и строительства здания ОПУ-ЗРУ</t>
  </si>
  <si>
    <t>M_00.0020.000020</t>
  </si>
  <si>
    <t>Реконструкция ПС 220 кВ Восточная в части замены устройств РЗА присоединений ОВ-110-220</t>
  </si>
  <si>
    <t>M_00.0021.000021</t>
  </si>
  <si>
    <t>Реконструкция ПС 220 кВ Дружная в части замены устройств РЗА присоединений ОВ-110-220</t>
  </si>
  <si>
    <t>M_00.0022.000022</t>
  </si>
  <si>
    <t>Реконструкция ПС 220 кВ Правобережная в части замены устройств РЗА присоединений ОВ-110</t>
  </si>
  <si>
    <t>M_00.0023.000023</t>
  </si>
  <si>
    <t>Реконструкция ПС 220 кВ Татарская в части замены устройств РЗА присоединений ОВ-110</t>
  </si>
  <si>
    <t>M_00.0024.000024</t>
  </si>
  <si>
    <t>Реконструкция ПС 220 кВ Тулинская в части замены устройств РЗА присоединений ОВ-110</t>
  </si>
  <si>
    <t>M_00.0025.000025</t>
  </si>
  <si>
    <t>Реконструкция заземляющего устройства ПС 220 кв Урожай</t>
  </si>
  <si>
    <t>M_00.0026.000026</t>
  </si>
  <si>
    <t>Реконструкция ПС 220 кВ Чулымская в части замены устройств РЗА присоединений ОВ-110</t>
  </si>
  <si>
    <t>M_00.0027.000027</t>
  </si>
  <si>
    <t>Реконструкция ПС 220 кВ Южная в части замены устройств РЗА присоединений ОВ-110</t>
  </si>
  <si>
    <t>M_00.0028.000028</t>
  </si>
  <si>
    <t>M_00.0030.000030</t>
  </si>
  <si>
    <t>M_00.0031.000031</t>
  </si>
  <si>
    <t>M_00.0032.000032</t>
  </si>
  <si>
    <t>M_00.0033.000033</t>
  </si>
  <si>
    <t>M_00.0035.000035</t>
  </si>
  <si>
    <t>Установка на ПС 220 кВ Урожай АОПО ВЛ 220 кВ Красноозерское - Урожай, ВЛ 220 кВ Зубково - Урожай, ВЛ 220 кВ Урожай - Мынкуль, ВЛ 220 кВ Урожай - Районная</t>
  </si>
  <si>
    <t>M_00.0036.000036</t>
  </si>
  <si>
    <t>Реконструкция устройств передачи аварийных сигналов и команд между ПС Восточная и ТЭЦ-5</t>
  </si>
  <si>
    <t>M_00.0038.000038</t>
  </si>
  <si>
    <t>1.4.</t>
  </si>
  <si>
    <t xml:space="preserve">Строительство электрических сетей 10- 0,4 кВ на ПС 220 кВ Восточная 
для электроснабжения зданий, расположенных на территории подстанции
</t>
  </si>
  <si>
    <t>M_00.0039.000039</t>
  </si>
  <si>
    <t xml:space="preserve">Перевод системы электроснабжения электроприемников на источник питания собственных нужд ПС 220 кВ Татарская </t>
  </si>
  <si>
    <t>M_00.0040.000040</t>
  </si>
  <si>
    <t>Техническое перевооружение систем охранной сигнализации и видеонаблюдения на ПС 220 кВ Правобережная</t>
  </si>
  <si>
    <t>M_00.0013.000013</t>
  </si>
  <si>
    <t>Техническое перевооружение систем охранной сигнализации и видеонаблюдения на ПС 220 кВ Строительная</t>
  </si>
  <si>
    <t>M_00.0015.000015</t>
  </si>
  <si>
    <t>Техническое перевооружение систем охранной сигнализации и видеонаблюдения на ПС 220 кВ Чулымская</t>
  </si>
  <si>
    <t>M_00.0016.000016</t>
  </si>
  <si>
    <t>M_00.0029.000029</t>
  </si>
  <si>
    <t>Строительство пристройки к существующему зданию ОПУ ПС 220 кВ Южная</t>
  </si>
  <si>
    <t>M_00.0034.000034</t>
  </si>
  <si>
    <t>Создание систем по хранению масла на ПС 220 кВ АО «Электромагистраль»</t>
  </si>
  <si>
    <t>M_00.0041.000041</t>
  </si>
  <si>
    <t>ПС Восточная строительство нижнего дополнительного ограждения</t>
  </si>
  <si>
    <t>M_00.0042.000042</t>
  </si>
  <si>
    <t>ПС Чулымская строительство быстровозводимого здания гаража на 4 машиноместа</t>
  </si>
  <si>
    <t>M_00.0043.000043</t>
  </si>
  <si>
    <t>ПС Восточная реконструкция въездных выездных ворот</t>
  </si>
  <si>
    <t>M_00.0044.000044</t>
  </si>
  <si>
    <t>Дооборудование транспортных средств, установка лебедок</t>
  </si>
  <si>
    <t>M_00.0045.000045</t>
  </si>
  <si>
    <t>Защищенный импульсный рефлектометр-мост</t>
  </si>
  <si>
    <t>M_00.0046.000046</t>
  </si>
  <si>
    <t>Трал 10 т</t>
  </si>
  <si>
    <t>M_00.0047.000047</t>
  </si>
  <si>
    <t>УДВМ-10</t>
  </si>
  <si>
    <t>M_00.0048.000048</t>
  </si>
  <si>
    <t>Установка подготовки
адсорбентов ЗМО УПА-250</t>
  </si>
  <si>
    <t>M_00.0049.000049</t>
  </si>
  <si>
    <t>Прицеп тракторный Вагон-дом "Кедр-4.1"</t>
  </si>
  <si>
    <t>M_00.0050.000050</t>
  </si>
  <si>
    <t>Приобретение оборудования ООО МИГ-1</t>
  </si>
  <si>
    <t>M_00.0051.000051</t>
  </si>
  <si>
    <t>Комплекс программно-технический измерительный РЕТОМ - 61</t>
  </si>
  <si>
    <t>M_00.0052.000052</t>
  </si>
  <si>
    <t>Портативный термотрансферный принтер</t>
  </si>
  <si>
    <t>M_00.0053.000053</t>
  </si>
  <si>
    <t>Вольтметр универсальный цифровой GDM-78261</t>
  </si>
  <si>
    <t>M_00.0054.000054</t>
  </si>
  <si>
    <t>Устройство для питания измерительных цепей постоянного и переменного токов УИ 300.1</t>
  </si>
  <si>
    <t>M_00.0055.000055</t>
  </si>
  <si>
    <t>Установка поверочная универсальная УППУ-МЭ 3.3</t>
  </si>
  <si>
    <t>M_00.0056.000056</t>
  </si>
  <si>
    <t>Замена воздушного выключателя ВВБ 220 кВ (ОВ-220) на ПС 220 кВ Урожай АО "РЭС" филиал "Карасукские электрические сети"</t>
  </si>
  <si>
    <t>нд</t>
  </si>
  <si>
    <t>Реконструкция ПС 220 кВ Тулинская в части замены силовых трансформаторов (2 шт.) с увеличением мощности на 17 МВА до 80 МВА и выполнением сопутствующего объема работ</t>
  </si>
  <si>
    <t>Реконструкция ПС 220 кВ Дружная в части установки линейного регулировочного трансформатора (1 шт.) мощностью 16 МВА с выполнением сопутствующего объема работ</t>
  </si>
  <si>
    <t>Техническое перевооружение защит ЗРУ-10 кВ на ПС 220 кВ Южная</t>
  </si>
  <si>
    <t>Необходимость исполнения Федерального Закона №522</t>
  </si>
  <si>
    <t>Необходимость исполнения условий действующего договора о порядке использования №ЭМ-2 от 30.09.2014, заключенного с филиалом ПАО «ФСК ЕЭС»-МЭС Сибири.</t>
  </si>
  <si>
    <t>за II квартал  2022  года</t>
  </si>
  <si>
    <t>Реконструкция ограждения на ПС 220 кВ Дружная</t>
  </si>
  <si>
    <t>Реконструкция ограждения на ПС 220 кВ Строительная</t>
  </si>
  <si>
    <t>Необходимость организации условий для обеспечения самостоятельной деятельности.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</si>
</sst>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_-* #,##0.00000000000000\ _₽_-;\-* #,##0.00000000000000\ _₽_-;_-* &quot;-&quot;??\ _₽_-;_-@_-"/>
    <numFmt numFmtId="169" formatCode="0.000000000000000000"/>
    <numFmt numFmtId="170" formatCode="_-* #,##0\ _₽_-;\-* #,##0\ _₽_-;_-* &quot;-&quot;\ _₽_-;_-@_-"/>
  </numFmts>
  <fonts count="3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1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4" fillId="0" borderId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9" borderId="0" applyNumberFormat="0" applyBorder="0" applyAlignment="0" applyProtection="0"/>
    <xf numFmtId="0" fontId="7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9" fillId="0" borderId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20" borderId="0" applyNumberFormat="0" applyBorder="0" applyAlignment="0" applyProtection="0"/>
    <xf numFmtId="0" fontId="10" fillId="8" borderId="15" applyNumberFormat="0" applyAlignment="0" applyProtection="0"/>
    <xf numFmtId="0" fontId="11" fillId="21" borderId="16" applyNumberFormat="0" applyAlignment="0" applyProtection="0"/>
    <xf numFmtId="0" fontId="12" fillId="21" borderId="15" applyNumberFormat="0" applyAlignment="0" applyProtection="0"/>
    <xf numFmtId="0" fontId="13" fillId="0" borderId="17" applyNumberFormat="0" applyFill="0" applyAlignment="0" applyProtection="0"/>
    <xf numFmtId="0" fontId="14" fillId="0" borderId="18" applyNumberFormat="0" applyFill="0" applyAlignment="0" applyProtection="0"/>
    <xf numFmtId="0" fontId="15" fillId="0" borderId="19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20" applyNumberFormat="0" applyFill="0" applyAlignment="0" applyProtection="0"/>
    <xf numFmtId="0" fontId="17" fillId="22" borderId="21" applyNumberFormat="0" applyAlignment="0" applyProtection="0"/>
    <xf numFmtId="0" fontId="18" fillId="0" borderId="0" applyNumberFormat="0" applyFill="0" applyBorder="0" applyAlignment="0" applyProtection="0"/>
    <xf numFmtId="0" fontId="19" fillId="23" borderId="0" applyNumberFormat="0" applyBorder="0" applyAlignment="0" applyProtection="0"/>
    <xf numFmtId="0" fontId="2" fillId="0" borderId="0"/>
    <xf numFmtId="0" fontId="20" fillId="0" borderId="0"/>
    <xf numFmtId="0" fontId="21" fillId="0" borderId="0"/>
    <xf numFmtId="0" fontId="21" fillId="0" borderId="0"/>
    <xf numFmtId="0" fontId="2" fillId="0" borderId="0"/>
    <xf numFmtId="0" fontId="20" fillId="0" borderId="0"/>
    <xf numFmtId="0" fontId="2" fillId="0" borderId="0"/>
    <xf numFmtId="0" fontId="22" fillId="0" borderId="0"/>
    <xf numFmtId="0" fontId="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4" borderId="0" applyNumberFormat="0" applyBorder="0" applyAlignment="0" applyProtection="0"/>
    <xf numFmtId="0" fontId="24" fillId="0" borderId="0" applyNumberFormat="0" applyFill="0" applyBorder="0" applyAlignment="0" applyProtection="0"/>
    <xf numFmtId="0" fontId="7" fillId="24" borderId="22" applyNumberFormat="0" applyFont="0" applyAlignment="0" applyProtection="0"/>
    <xf numFmtId="9" fontId="20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5" fillId="0" borderId="23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0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8" fillId="5" borderId="0" applyNumberFormat="0" applyBorder="0" applyAlignment="0" applyProtection="0"/>
  </cellStyleXfs>
  <cellXfs count="89">
    <xf numFmtId="0" fontId="0" fillId="0" borderId="0" xfId="0"/>
    <xf numFmtId="0" fontId="2" fillId="2" borderId="0" xfId="2" applyFont="1" applyFill="1"/>
    <xf numFmtId="0" fontId="3" fillId="2" borderId="0" xfId="2" applyFont="1" applyFill="1" applyAlignment="1">
      <alignment horizontal="right" vertical="center"/>
    </xf>
    <xf numFmtId="0" fontId="3" fillId="2" borderId="0" xfId="2" applyFont="1" applyFill="1" applyAlignment="1">
      <alignment horizontal="right"/>
    </xf>
    <xf numFmtId="0" fontId="3" fillId="0" borderId="0" xfId="2" applyFont="1" applyAlignment="1">
      <alignment horizontal="right"/>
    </xf>
    <xf numFmtId="0" fontId="2" fillId="2" borderId="0" xfId="2" applyFont="1" applyFill="1" applyBorder="1"/>
    <xf numFmtId="0" fontId="3" fillId="2" borderId="0" xfId="2" applyFont="1" applyFill="1" applyBorder="1" applyAlignment="1">
      <alignment horizontal="center"/>
    </xf>
    <xf numFmtId="0" fontId="5" fillId="2" borderId="0" xfId="3" applyFont="1" applyFill="1" applyAlignment="1">
      <alignment horizontal="center" vertical="center"/>
    </xf>
    <xf numFmtId="164" fontId="2" fillId="2" borderId="0" xfId="2" applyNumberFormat="1" applyFont="1" applyFill="1"/>
    <xf numFmtId="168" fontId="2" fillId="2" borderId="0" xfId="2" applyNumberFormat="1" applyFont="1" applyFill="1"/>
    <xf numFmtId="169" fontId="2" fillId="2" borderId="0" xfId="2" applyNumberFormat="1" applyFont="1" applyFill="1"/>
    <xf numFmtId="0" fontId="2" fillId="2" borderId="0" xfId="2" applyFont="1" applyFill="1" applyAlignment="1">
      <alignment horizontal="left" vertical="center" wrapText="1"/>
    </xf>
    <xf numFmtId="0" fontId="2" fillId="2" borderId="0" xfId="2" applyFont="1" applyFill="1" applyBorder="1" applyAlignment="1">
      <alignment horizontal="left" vertical="center" wrapText="1"/>
    </xf>
    <xf numFmtId="164" fontId="2" fillId="2" borderId="0" xfId="2" applyNumberFormat="1" applyFont="1" applyFill="1" applyAlignment="1">
      <alignment horizontal="left" vertical="center" wrapText="1"/>
    </xf>
    <xf numFmtId="49" fontId="30" fillId="25" borderId="3" xfId="3" applyNumberFormat="1" applyFont="1" applyFill="1" applyBorder="1" applyAlignment="1">
      <alignment horizontal="center" vertical="center"/>
    </xf>
    <xf numFmtId="0" fontId="30" fillId="25" borderId="3" xfId="3" applyFont="1" applyFill="1" applyBorder="1" applyAlignment="1">
      <alignment horizontal="left" vertical="center" wrapText="1"/>
    </xf>
    <xf numFmtId="0" fontId="30" fillId="25" borderId="3" xfId="2" applyFont="1" applyFill="1" applyBorder="1" applyAlignment="1">
      <alignment horizontal="center" vertical="center"/>
    </xf>
    <xf numFmtId="49" fontId="30" fillId="26" borderId="3" xfId="3" applyNumberFormat="1" applyFont="1" applyFill="1" applyBorder="1" applyAlignment="1">
      <alignment horizontal="center" vertical="center"/>
    </xf>
    <xf numFmtId="0" fontId="30" fillId="26" borderId="3" xfId="3" applyFont="1" applyFill="1" applyBorder="1" applyAlignment="1">
      <alignment horizontal="left" vertical="center" wrapText="1"/>
    </xf>
    <xf numFmtId="0" fontId="30" fillId="26" borderId="3" xfId="2" applyFont="1" applyFill="1" applyBorder="1" applyAlignment="1">
      <alignment horizontal="center" vertical="center"/>
    </xf>
    <xf numFmtId="49" fontId="30" fillId="27" borderId="3" xfId="3" applyNumberFormat="1" applyFont="1" applyFill="1" applyBorder="1" applyAlignment="1">
      <alignment horizontal="center" vertical="center"/>
    </xf>
    <xf numFmtId="0" fontId="30" fillId="27" borderId="3" xfId="3" applyFont="1" applyFill="1" applyBorder="1" applyAlignment="1">
      <alignment horizontal="left" vertical="center" wrapText="1"/>
    </xf>
    <xf numFmtId="0" fontId="30" fillId="27" borderId="3" xfId="2" applyFont="1" applyFill="1" applyBorder="1" applyAlignment="1">
      <alignment horizontal="center" vertical="center"/>
    </xf>
    <xf numFmtId="49" fontId="30" fillId="28" borderId="3" xfId="3" applyNumberFormat="1" applyFont="1" applyFill="1" applyBorder="1" applyAlignment="1">
      <alignment horizontal="center" vertical="center"/>
    </xf>
    <xf numFmtId="0" fontId="30" fillId="28" borderId="3" xfId="3" applyFont="1" applyFill="1" applyBorder="1" applyAlignment="1">
      <alignment horizontal="left" vertical="center" wrapText="1"/>
    </xf>
    <xf numFmtId="0" fontId="30" fillId="28" borderId="3" xfId="2" applyFont="1" applyFill="1" applyBorder="1" applyAlignment="1">
      <alignment horizontal="center" vertical="center"/>
    </xf>
    <xf numFmtId="49" fontId="30" fillId="29" borderId="3" xfId="3" applyNumberFormat="1" applyFont="1" applyFill="1" applyBorder="1" applyAlignment="1">
      <alignment horizontal="center" vertical="center"/>
    </xf>
    <xf numFmtId="0" fontId="30" fillId="29" borderId="3" xfId="3" applyFont="1" applyFill="1" applyBorder="1" applyAlignment="1">
      <alignment horizontal="left" vertical="center" wrapText="1"/>
    </xf>
    <xf numFmtId="0" fontId="30" fillId="29" borderId="3" xfId="2" applyFont="1" applyFill="1" applyBorder="1" applyAlignment="1">
      <alignment horizontal="center" vertical="center"/>
    </xf>
    <xf numFmtId="49" fontId="30" fillId="0" borderId="3" xfId="3" applyNumberFormat="1" applyFont="1" applyFill="1" applyBorder="1" applyAlignment="1">
      <alignment horizontal="center" vertical="center"/>
    </xf>
    <xf numFmtId="0" fontId="30" fillId="0" borderId="3" xfId="3" applyFont="1" applyFill="1" applyBorder="1" applyAlignment="1">
      <alignment horizontal="left" vertical="center" wrapText="1"/>
    </xf>
    <xf numFmtId="0" fontId="30" fillId="0" borderId="3" xfId="2" applyFont="1" applyBorder="1" applyAlignment="1">
      <alignment horizontal="center" vertical="center"/>
    </xf>
    <xf numFmtId="0" fontId="5" fillId="0" borderId="3" xfId="3" applyNumberFormat="1" applyFont="1" applyFill="1" applyBorder="1" applyAlignment="1">
      <alignment horizontal="center" vertical="center" wrapText="1"/>
    </xf>
    <xf numFmtId="164" fontId="30" fillId="28" borderId="3" xfId="2" applyNumberFormat="1" applyFont="1" applyFill="1" applyBorder="1" applyAlignment="1">
      <alignment horizontal="center" vertical="center"/>
    </xf>
    <xf numFmtId="164" fontId="30" fillId="29" borderId="3" xfId="1" applyFont="1" applyFill="1" applyBorder="1" applyAlignment="1">
      <alignment horizontal="center" vertical="center"/>
    </xf>
    <xf numFmtId="164" fontId="30" fillId="28" borderId="3" xfId="1" applyFont="1" applyFill="1" applyBorder="1" applyAlignment="1">
      <alignment horizontal="center" vertical="center"/>
    </xf>
    <xf numFmtId="0" fontId="2" fillId="2" borderId="3" xfId="2" applyFont="1" applyFill="1" applyBorder="1" applyAlignment="1">
      <alignment horizontal="center" vertical="center" wrapText="1"/>
    </xf>
    <xf numFmtId="0" fontId="2" fillId="2" borderId="7" xfId="2" applyFont="1" applyFill="1" applyBorder="1" applyAlignment="1">
      <alignment horizontal="center" vertical="center" wrapText="1"/>
    </xf>
    <xf numFmtId="0" fontId="2" fillId="2" borderId="4" xfId="2" applyFont="1" applyFill="1" applyBorder="1" applyAlignment="1">
      <alignment horizontal="center" vertical="center" wrapText="1"/>
    </xf>
    <xf numFmtId="164" fontId="30" fillId="25" borderId="3" xfId="1" applyFont="1" applyFill="1" applyBorder="1" applyAlignment="1">
      <alignment horizontal="center" vertical="center"/>
    </xf>
    <xf numFmtId="164" fontId="30" fillId="25" borderId="3" xfId="1" applyFont="1" applyFill="1" applyBorder="1" applyAlignment="1">
      <alignment horizontal="left" vertical="center"/>
    </xf>
    <xf numFmtId="164" fontId="30" fillId="26" borderId="3" xfId="1" applyFont="1" applyFill="1" applyBorder="1" applyAlignment="1">
      <alignment horizontal="center" vertical="center"/>
    </xf>
    <xf numFmtId="164" fontId="30" fillId="26" borderId="3" xfId="1" applyFont="1" applyFill="1" applyBorder="1" applyAlignment="1">
      <alignment horizontal="left" vertical="center"/>
    </xf>
    <xf numFmtId="164" fontId="2" fillId="27" borderId="3" xfId="1" applyFont="1" applyFill="1" applyBorder="1" applyAlignment="1">
      <alignment horizontal="center" vertical="center"/>
    </xf>
    <xf numFmtId="164" fontId="2" fillId="27" borderId="3" xfId="1" applyFont="1" applyFill="1" applyBorder="1" applyAlignment="1">
      <alignment horizontal="left" vertical="center"/>
    </xf>
    <xf numFmtId="164" fontId="30" fillId="28" borderId="3" xfId="463" applyNumberFormat="1" applyFont="1" applyFill="1" applyBorder="1" applyAlignment="1">
      <alignment horizontal="center" vertical="center"/>
    </xf>
    <xf numFmtId="164" fontId="30" fillId="28" borderId="3" xfId="463" applyNumberFormat="1" applyFont="1" applyFill="1" applyBorder="1" applyAlignment="1">
      <alignment horizontal="left" vertical="center"/>
    </xf>
    <xf numFmtId="164" fontId="30" fillId="29" borderId="3" xfId="463" applyNumberFormat="1" applyFont="1" applyFill="1" applyBorder="1" applyAlignment="1">
      <alignment horizontal="center" vertical="center"/>
    </xf>
    <xf numFmtId="164" fontId="30" fillId="29" borderId="3" xfId="463" applyNumberFormat="1" applyFont="1" applyFill="1" applyBorder="1" applyAlignment="1">
      <alignment horizontal="left" vertical="center"/>
    </xf>
    <xf numFmtId="164" fontId="30" fillId="0" borderId="3" xfId="1" applyFont="1" applyFill="1" applyBorder="1" applyAlignment="1">
      <alignment horizontal="center" vertical="center"/>
    </xf>
    <xf numFmtId="164" fontId="30" fillId="0" borderId="3" xfId="1" applyFont="1" applyFill="1" applyBorder="1" applyAlignment="1">
      <alignment horizontal="left" vertical="center" wrapText="1"/>
    </xf>
    <xf numFmtId="164" fontId="30" fillId="0" borderId="3" xfId="1" applyFont="1" applyFill="1" applyBorder="1" applyAlignment="1">
      <alignment horizontal="left" vertical="center"/>
    </xf>
    <xf numFmtId="164" fontId="2" fillId="0" borderId="3" xfId="1" applyFont="1" applyFill="1" applyBorder="1" applyAlignment="1">
      <alignment horizontal="left" vertical="center" wrapText="1"/>
    </xf>
    <xf numFmtId="164" fontId="2" fillId="29" borderId="3" xfId="1" applyFont="1" applyFill="1" applyBorder="1" applyAlignment="1">
      <alignment horizontal="center" vertical="center"/>
    </xf>
    <xf numFmtId="164" fontId="2" fillId="29" borderId="3" xfId="1" applyFont="1" applyFill="1" applyBorder="1" applyAlignment="1">
      <alignment horizontal="left" vertical="center" wrapText="1"/>
    </xf>
    <xf numFmtId="164" fontId="2" fillId="0" borderId="3" xfId="1" applyFont="1" applyFill="1" applyBorder="1" applyAlignment="1">
      <alignment horizontal="center" vertical="center"/>
    </xf>
    <xf numFmtId="164" fontId="2" fillId="0" borderId="3" xfId="1" applyFont="1" applyFill="1" applyBorder="1" applyAlignment="1">
      <alignment horizontal="left" vertical="center"/>
    </xf>
    <xf numFmtId="164" fontId="2" fillId="29" borderId="3" xfId="1" applyFont="1" applyFill="1" applyBorder="1" applyAlignment="1">
      <alignment horizontal="left" vertical="center"/>
    </xf>
    <xf numFmtId="49" fontId="2" fillId="0" borderId="3" xfId="463" applyNumberFormat="1" applyFont="1" applyFill="1" applyBorder="1" applyAlignment="1">
      <alignment horizontal="left" vertical="center" wrapText="1"/>
    </xf>
    <xf numFmtId="49" fontId="32" fillId="0" borderId="3" xfId="463" applyNumberFormat="1" applyFont="1" applyFill="1" applyBorder="1" applyAlignment="1">
      <alignment horizontal="left" vertical="center" wrapText="1"/>
    </xf>
    <xf numFmtId="49" fontId="5" fillId="0" borderId="3" xfId="3" applyNumberFormat="1" applyFont="1" applyFill="1" applyBorder="1" applyAlignment="1">
      <alignment horizontal="center" vertical="center"/>
    </xf>
    <xf numFmtId="0" fontId="5" fillId="0" borderId="3" xfId="3" applyNumberFormat="1" applyFont="1" applyFill="1" applyBorder="1" applyAlignment="1">
      <alignment horizontal="center" vertical="center"/>
    </xf>
    <xf numFmtId="170" fontId="2" fillId="0" borderId="3" xfId="1" applyNumberFormat="1" applyFont="1" applyFill="1" applyBorder="1" applyAlignment="1">
      <alignment horizontal="center" vertical="center"/>
    </xf>
    <xf numFmtId="0" fontId="5" fillId="0" borderId="3" xfId="3" applyNumberFormat="1" applyFont="1" applyFill="1" applyBorder="1" applyAlignment="1">
      <alignment horizontal="left" vertical="center" wrapText="1"/>
    </xf>
    <xf numFmtId="49" fontId="5" fillId="0" borderId="3" xfId="3" applyNumberFormat="1" applyFont="1" applyFill="1" applyBorder="1" applyAlignment="1">
      <alignment horizontal="left" vertical="center" wrapText="1"/>
    </xf>
    <xf numFmtId="0" fontId="2" fillId="0" borderId="3" xfId="3" applyNumberFormat="1" applyFont="1" applyFill="1" applyBorder="1" applyAlignment="1">
      <alignment horizontal="left" vertical="center" wrapText="1"/>
    </xf>
    <xf numFmtId="164" fontId="33" fillId="2" borderId="0" xfId="1" applyFont="1" applyFill="1"/>
    <xf numFmtId="164" fontId="33" fillId="2" borderId="0" xfId="2" applyNumberFormat="1" applyFont="1" applyFill="1"/>
    <xf numFmtId="49" fontId="5" fillId="2" borderId="3" xfId="3" applyNumberFormat="1" applyFont="1" applyFill="1" applyBorder="1" applyAlignment="1">
      <alignment horizontal="left" vertical="center" wrapText="1"/>
    </xf>
    <xf numFmtId="0" fontId="2" fillId="2" borderId="3" xfId="2" applyFont="1" applyFill="1" applyBorder="1" applyAlignment="1">
      <alignment horizontal="center" vertical="center" wrapText="1"/>
    </xf>
    <xf numFmtId="0" fontId="2" fillId="2" borderId="7" xfId="2" applyFont="1" applyFill="1" applyBorder="1" applyAlignment="1">
      <alignment horizontal="center" vertical="center" wrapText="1"/>
    </xf>
    <xf numFmtId="0" fontId="2" fillId="2" borderId="8" xfId="2" applyFont="1" applyFill="1" applyBorder="1" applyAlignment="1">
      <alignment horizontal="center" vertical="center" wrapText="1"/>
    </xf>
    <xf numFmtId="0" fontId="2" fillId="2" borderId="12" xfId="2" applyFont="1" applyFill="1" applyBorder="1" applyAlignment="1">
      <alignment horizontal="center" vertical="center" wrapText="1"/>
    </xf>
    <xf numFmtId="0" fontId="2" fillId="2" borderId="13" xfId="2" applyFont="1" applyFill="1" applyBorder="1" applyAlignment="1">
      <alignment horizontal="center" vertical="center" wrapText="1"/>
    </xf>
    <xf numFmtId="0" fontId="2" fillId="2" borderId="3" xfId="2" applyFont="1" applyFill="1" applyBorder="1" applyAlignment="1">
      <alignment horizontal="center" vertical="center" textRotation="90" wrapText="1"/>
    </xf>
    <xf numFmtId="0" fontId="5" fillId="2" borderId="0" xfId="3" applyFont="1" applyFill="1" applyAlignment="1">
      <alignment horizontal="center" vertical="center"/>
    </xf>
    <xf numFmtId="0" fontId="2" fillId="2" borderId="1" xfId="2" applyFont="1" applyFill="1" applyBorder="1" applyAlignment="1">
      <alignment horizontal="center"/>
    </xf>
    <xf numFmtId="0" fontId="2" fillId="2" borderId="2" xfId="2" applyFont="1" applyFill="1" applyBorder="1" applyAlignment="1">
      <alignment horizontal="center" vertical="center" wrapText="1"/>
    </xf>
    <xf numFmtId="0" fontId="2" fillId="2" borderId="9" xfId="2" applyFont="1" applyFill="1" applyBorder="1" applyAlignment="1">
      <alignment horizontal="center" vertical="center" wrapText="1"/>
    </xf>
    <xf numFmtId="0" fontId="2" fillId="2" borderId="14" xfId="2" applyFont="1" applyFill="1" applyBorder="1" applyAlignment="1">
      <alignment horizontal="center" vertical="center" wrapText="1"/>
    </xf>
    <xf numFmtId="0" fontId="2" fillId="2" borderId="4" xfId="2" applyFont="1" applyFill="1" applyBorder="1" applyAlignment="1">
      <alignment horizontal="center" vertical="center" wrapText="1"/>
    </xf>
    <xf numFmtId="0" fontId="2" fillId="2" borderId="5" xfId="2" applyFont="1" applyFill="1" applyBorder="1" applyAlignment="1">
      <alignment horizontal="center" vertical="center" wrapText="1"/>
    </xf>
    <xf numFmtId="0" fontId="2" fillId="2" borderId="6" xfId="2" applyFont="1" applyFill="1" applyBorder="1" applyAlignment="1">
      <alignment horizontal="center" vertical="center" wrapText="1"/>
    </xf>
    <xf numFmtId="0" fontId="2" fillId="2" borderId="10" xfId="2" applyFont="1" applyFill="1" applyBorder="1" applyAlignment="1">
      <alignment horizontal="center" vertical="center" wrapText="1"/>
    </xf>
    <xf numFmtId="0" fontId="2" fillId="2" borderId="11" xfId="2" applyFont="1" applyFill="1" applyBorder="1" applyAlignment="1">
      <alignment horizontal="center" vertical="center" wrapText="1"/>
    </xf>
    <xf numFmtId="0" fontId="6" fillId="2" borderId="0" xfId="3" applyFont="1" applyFill="1" applyAlignment="1">
      <alignment horizontal="center" vertical="center"/>
    </xf>
    <xf numFmtId="0" fontId="3" fillId="2" borderId="0" xfId="2" applyFont="1" applyFill="1" applyBorder="1" applyAlignment="1">
      <alignment horizontal="center"/>
    </xf>
    <xf numFmtId="0" fontId="3" fillId="2" borderId="0" xfId="2" applyFont="1" applyFill="1" applyAlignment="1">
      <alignment horizontal="center" wrapText="1"/>
    </xf>
    <xf numFmtId="0" fontId="3" fillId="2" borderId="0" xfId="2" applyFont="1" applyFill="1" applyAlignment="1">
      <alignment horizontal="center"/>
    </xf>
  </cellXfs>
  <cellStyles count="581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0" xfId="40"/>
    <cellStyle name="Обычный 12 2" xfId="41"/>
    <cellStyle name="Обычный 2" xfId="42"/>
    <cellStyle name="Обычный 2 26 2" xfId="43"/>
    <cellStyle name="Обычный 3" xfId="2"/>
    <cellStyle name="Обычный 3 2" xfId="44"/>
    <cellStyle name="Обычный 3 2 2 2" xfId="45"/>
    <cellStyle name="Обычный 3 21" xfId="46"/>
    <cellStyle name="Обычный 4" xfId="47"/>
    <cellStyle name="Обычный 4 2" xfId="48"/>
    <cellStyle name="Обычный 5" xfId="49"/>
    <cellStyle name="Обычный 6" xfId="50"/>
    <cellStyle name="Обычный 6 10" xfId="51"/>
    <cellStyle name="Обычный 6 11" xfId="52"/>
    <cellStyle name="Обычный 6 2" xfId="53"/>
    <cellStyle name="Обычный 6 2 10" xfId="54"/>
    <cellStyle name="Обычный 6 2 11" xfId="55"/>
    <cellStyle name="Обычный 6 2 12" xfId="56"/>
    <cellStyle name="Обычный 6 2 2" xfId="57"/>
    <cellStyle name="Обычный 6 2 2 10" xfId="58"/>
    <cellStyle name="Обычный 6 2 2 11" xfId="59"/>
    <cellStyle name="Обычный 6 2 2 2" xfId="60"/>
    <cellStyle name="Обычный 6 2 2 2 2" xfId="61"/>
    <cellStyle name="Обычный 6 2 2 2 2 2" xfId="62"/>
    <cellStyle name="Обычный 6 2 2 2 2 2 2" xfId="63"/>
    <cellStyle name="Обычный 6 2 2 2 2 2 2 2" xfId="64"/>
    <cellStyle name="Обычный 6 2 2 2 2 2 2 3" xfId="65"/>
    <cellStyle name="Обычный 6 2 2 2 2 2 3" xfId="66"/>
    <cellStyle name="Обычный 6 2 2 2 2 2 3 2" xfId="67"/>
    <cellStyle name="Обычный 6 2 2 2 2 2 3 3" xfId="68"/>
    <cellStyle name="Обычный 6 2 2 2 2 2 4" xfId="69"/>
    <cellStyle name="Обычный 6 2 2 2 2 2 5" xfId="70"/>
    <cellStyle name="Обычный 6 2 2 2 2 3" xfId="71"/>
    <cellStyle name="Обычный 6 2 2 2 2 3 2" xfId="72"/>
    <cellStyle name="Обычный 6 2 2 2 2 3 3" xfId="73"/>
    <cellStyle name="Обычный 6 2 2 2 2 4" xfId="74"/>
    <cellStyle name="Обычный 6 2 2 2 2 4 2" xfId="75"/>
    <cellStyle name="Обычный 6 2 2 2 2 4 3" xfId="76"/>
    <cellStyle name="Обычный 6 2 2 2 2 5" xfId="77"/>
    <cellStyle name="Обычный 6 2 2 2 2 6" xfId="78"/>
    <cellStyle name="Обычный 6 2 2 2 3" xfId="79"/>
    <cellStyle name="Обычный 6 2 2 2 3 2" xfId="80"/>
    <cellStyle name="Обычный 6 2 2 2 3 2 2" xfId="81"/>
    <cellStyle name="Обычный 6 2 2 2 3 2 3" xfId="82"/>
    <cellStyle name="Обычный 6 2 2 2 3 3" xfId="83"/>
    <cellStyle name="Обычный 6 2 2 2 3 3 2" xfId="84"/>
    <cellStyle name="Обычный 6 2 2 2 3 3 3" xfId="85"/>
    <cellStyle name="Обычный 6 2 2 2 3 4" xfId="86"/>
    <cellStyle name="Обычный 6 2 2 2 3 5" xfId="87"/>
    <cellStyle name="Обычный 6 2 2 2 4" xfId="88"/>
    <cellStyle name="Обычный 6 2 2 2 4 2" xfId="89"/>
    <cellStyle name="Обычный 6 2 2 2 4 3" xfId="90"/>
    <cellStyle name="Обычный 6 2 2 2 5" xfId="91"/>
    <cellStyle name="Обычный 6 2 2 2 5 2" xfId="92"/>
    <cellStyle name="Обычный 6 2 2 2 5 3" xfId="93"/>
    <cellStyle name="Обычный 6 2 2 2 6" xfId="94"/>
    <cellStyle name="Обычный 6 2 2 2 7" xfId="95"/>
    <cellStyle name="Обычный 6 2 2 3" xfId="96"/>
    <cellStyle name="Обычный 6 2 2 3 2" xfId="97"/>
    <cellStyle name="Обычный 6 2 2 3 2 2" xfId="98"/>
    <cellStyle name="Обычный 6 2 2 3 2 2 2" xfId="99"/>
    <cellStyle name="Обычный 6 2 2 3 2 2 3" xfId="100"/>
    <cellStyle name="Обычный 6 2 2 3 2 3" xfId="101"/>
    <cellStyle name="Обычный 6 2 2 3 2 3 2" xfId="102"/>
    <cellStyle name="Обычный 6 2 2 3 2 3 3" xfId="103"/>
    <cellStyle name="Обычный 6 2 2 3 2 4" xfId="104"/>
    <cellStyle name="Обычный 6 2 2 3 2 5" xfId="105"/>
    <cellStyle name="Обычный 6 2 2 3 3" xfId="106"/>
    <cellStyle name="Обычный 6 2 2 3 3 2" xfId="107"/>
    <cellStyle name="Обычный 6 2 2 3 3 3" xfId="108"/>
    <cellStyle name="Обычный 6 2 2 3 4" xfId="109"/>
    <cellStyle name="Обычный 6 2 2 3 4 2" xfId="110"/>
    <cellStyle name="Обычный 6 2 2 3 4 3" xfId="111"/>
    <cellStyle name="Обычный 6 2 2 3 5" xfId="112"/>
    <cellStyle name="Обычный 6 2 2 3 6" xfId="113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2 3" xfId="118"/>
    <cellStyle name="Обычный 6 2 2 4 2 3" xfId="119"/>
    <cellStyle name="Обычный 6 2 2 4 2 3 2" xfId="120"/>
    <cellStyle name="Обычный 6 2 2 4 2 3 3" xfId="121"/>
    <cellStyle name="Обычный 6 2 2 4 2 4" xfId="122"/>
    <cellStyle name="Обычный 6 2 2 4 2 5" xfId="123"/>
    <cellStyle name="Обычный 6 2 2 4 3" xfId="124"/>
    <cellStyle name="Обычный 6 2 2 4 3 2" xfId="125"/>
    <cellStyle name="Обычный 6 2 2 4 3 3" xfId="126"/>
    <cellStyle name="Обычный 6 2 2 4 4" xfId="127"/>
    <cellStyle name="Обычный 6 2 2 4 4 2" xfId="128"/>
    <cellStyle name="Обычный 6 2 2 4 4 3" xfId="129"/>
    <cellStyle name="Обычный 6 2 2 4 5" xfId="130"/>
    <cellStyle name="Обычный 6 2 2 4 6" xfId="131"/>
    <cellStyle name="Обычный 6 2 2 5" xfId="132"/>
    <cellStyle name="Обычный 6 2 2 5 2" xfId="133"/>
    <cellStyle name="Обычный 6 2 2 5 2 2" xfId="134"/>
    <cellStyle name="Обычный 6 2 2 5 2 3" xfId="135"/>
    <cellStyle name="Обычный 6 2 2 5 3" xfId="136"/>
    <cellStyle name="Обычный 6 2 2 5 3 2" xfId="137"/>
    <cellStyle name="Обычный 6 2 2 5 3 3" xfId="138"/>
    <cellStyle name="Обычный 6 2 2 5 4" xfId="139"/>
    <cellStyle name="Обычный 6 2 2 5 5" xfId="140"/>
    <cellStyle name="Обычный 6 2 2 6" xfId="141"/>
    <cellStyle name="Обычный 6 2 2 6 2" xfId="142"/>
    <cellStyle name="Обычный 6 2 2 6 3" xfId="143"/>
    <cellStyle name="Обычный 6 2 2 7" xfId="144"/>
    <cellStyle name="Обычный 6 2 2 7 2" xfId="145"/>
    <cellStyle name="Обычный 6 2 2 7 3" xfId="146"/>
    <cellStyle name="Обычный 6 2 2 8" xfId="147"/>
    <cellStyle name="Обычный 6 2 2 8 2" xfId="148"/>
    <cellStyle name="Обычный 6 2 2 8 3" xfId="149"/>
    <cellStyle name="Обычный 6 2 2 9" xfId="150"/>
    <cellStyle name="Обычный 6 2 3" xfId="151"/>
    <cellStyle name="Обычный 6 2 3 10" xfId="152"/>
    <cellStyle name="Обычный 6 2 3 11" xfId="153"/>
    <cellStyle name="Обычный 6 2 3 2" xfId="154"/>
    <cellStyle name="Обычный 6 2 3 2 2" xfId="155"/>
    <cellStyle name="Обычный 6 2 3 2 2 2" xfId="156"/>
    <cellStyle name="Обычный 6 2 3 2 2 2 2" xfId="157"/>
    <cellStyle name="Обычный 6 2 3 2 2 2 2 2" xfId="158"/>
    <cellStyle name="Обычный 6 2 3 2 2 2 2 3" xfId="159"/>
    <cellStyle name="Обычный 6 2 3 2 2 2 3" xfId="160"/>
    <cellStyle name="Обычный 6 2 3 2 2 2 3 2" xfId="161"/>
    <cellStyle name="Обычный 6 2 3 2 2 2 3 3" xfId="162"/>
    <cellStyle name="Обычный 6 2 3 2 2 2 4" xfId="163"/>
    <cellStyle name="Обычный 6 2 3 2 2 2 5" xfId="164"/>
    <cellStyle name="Обычный 6 2 3 2 2 3" xfId="165"/>
    <cellStyle name="Обычный 6 2 3 2 2 3 2" xfId="166"/>
    <cellStyle name="Обычный 6 2 3 2 2 3 3" xfId="167"/>
    <cellStyle name="Обычный 6 2 3 2 2 4" xfId="168"/>
    <cellStyle name="Обычный 6 2 3 2 2 4 2" xfId="169"/>
    <cellStyle name="Обычный 6 2 3 2 2 4 3" xfId="170"/>
    <cellStyle name="Обычный 6 2 3 2 2 5" xfId="171"/>
    <cellStyle name="Обычный 6 2 3 2 2 6" xfId="172"/>
    <cellStyle name="Обычный 6 2 3 2 3" xfId="173"/>
    <cellStyle name="Обычный 6 2 3 2 3 2" xfId="174"/>
    <cellStyle name="Обычный 6 2 3 2 3 2 2" xfId="175"/>
    <cellStyle name="Обычный 6 2 3 2 3 2 3" xfId="176"/>
    <cellStyle name="Обычный 6 2 3 2 3 3" xfId="177"/>
    <cellStyle name="Обычный 6 2 3 2 3 3 2" xfId="178"/>
    <cellStyle name="Обычный 6 2 3 2 3 3 3" xfId="179"/>
    <cellStyle name="Обычный 6 2 3 2 3 4" xfId="180"/>
    <cellStyle name="Обычный 6 2 3 2 3 5" xfId="181"/>
    <cellStyle name="Обычный 6 2 3 2 4" xfId="182"/>
    <cellStyle name="Обычный 6 2 3 2 4 2" xfId="183"/>
    <cellStyle name="Обычный 6 2 3 2 4 3" xfId="184"/>
    <cellStyle name="Обычный 6 2 3 2 5" xfId="185"/>
    <cellStyle name="Обычный 6 2 3 2 5 2" xfId="186"/>
    <cellStyle name="Обычный 6 2 3 2 5 3" xfId="187"/>
    <cellStyle name="Обычный 6 2 3 2 6" xfId="188"/>
    <cellStyle name="Обычный 6 2 3 2 7" xfId="189"/>
    <cellStyle name="Обычный 6 2 3 3" xfId="190"/>
    <cellStyle name="Обычный 6 2 3 3 2" xfId="191"/>
    <cellStyle name="Обычный 6 2 3 3 2 2" xfId="192"/>
    <cellStyle name="Обычный 6 2 3 3 2 2 2" xfId="193"/>
    <cellStyle name="Обычный 6 2 3 3 2 2 3" xfId="194"/>
    <cellStyle name="Обычный 6 2 3 3 2 3" xfId="195"/>
    <cellStyle name="Обычный 6 2 3 3 2 3 2" xfId="196"/>
    <cellStyle name="Обычный 6 2 3 3 2 3 3" xfId="197"/>
    <cellStyle name="Обычный 6 2 3 3 2 4" xfId="198"/>
    <cellStyle name="Обычный 6 2 3 3 2 5" xfId="199"/>
    <cellStyle name="Обычный 6 2 3 3 3" xfId="200"/>
    <cellStyle name="Обычный 6 2 3 3 3 2" xfId="201"/>
    <cellStyle name="Обычный 6 2 3 3 3 3" xfId="202"/>
    <cellStyle name="Обычный 6 2 3 3 4" xfId="203"/>
    <cellStyle name="Обычный 6 2 3 3 4 2" xfId="204"/>
    <cellStyle name="Обычный 6 2 3 3 4 3" xfId="205"/>
    <cellStyle name="Обычный 6 2 3 3 5" xfId="206"/>
    <cellStyle name="Обычный 6 2 3 3 6" xfId="207"/>
    <cellStyle name="Обычный 6 2 3 4" xfId="208"/>
    <cellStyle name="Обычный 6 2 3 4 2" xfId="209"/>
    <cellStyle name="Обычный 6 2 3 4 2 2" xfId="210"/>
    <cellStyle name="Обычный 6 2 3 4 2 2 2" xfId="211"/>
    <cellStyle name="Обычный 6 2 3 4 2 2 3" xfId="212"/>
    <cellStyle name="Обычный 6 2 3 4 2 3" xfId="213"/>
    <cellStyle name="Обычный 6 2 3 4 2 3 2" xfId="214"/>
    <cellStyle name="Обычный 6 2 3 4 2 3 3" xfId="215"/>
    <cellStyle name="Обычный 6 2 3 4 2 4" xfId="216"/>
    <cellStyle name="Обычный 6 2 3 4 2 5" xfId="217"/>
    <cellStyle name="Обычный 6 2 3 4 3" xfId="218"/>
    <cellStyle name="Обычный 6 2 3 4 3 2" xfId="219"/>
    <cellStyle name="Обычный 6 2 3 4 3 3" xfId="220"/>
    <cellStyle name="Обычный 6 2 3 4 4" xfId="221"/>
    <cellStyle name="Обычный 6 2 3 4 4 2" xfId="222"/>
    <cellStyle name="Обычный 6 2 3 4 4 3" xfId="223"/>
    <cellStyle name="Обычный 6 2 3 4 5" xfId="224"/>
    <cellStyle name="Обычный 6 2 3 4 6" xfId="225"/>
    <cellStyle name="Обычный 6 2 3 5" xfId="226"/>
    <cellStyle name="Обычный 6 2 3 5 2" xfId="227"/>
    <cellStyle name="Обычный 6 2 3 5 2 2" xfId="228"/>
    <cellStyle name="Обычный 6 2 3 5 2 3" xfId="229"/>
    <cellStyle name="Обычный 6 2 3 5 3" xfId="230"/>
    <cellStyle name="Обычный 6 2 3 5 3 2" xfId="231"/>
    <cellStyle name="Обычный 6 2 3 5 3 3" xfId="232"/>
    <cellStyle name="Обычный 6 2 3 5 4" xfId="233"/>
    <cellStyle name="Обычный 6 2 3 5 5" xfId="234"/>
    <cellStyle name="Обычный 6 2 3 6" xfId="235"/>
    <cellStyle name="Обычный 6 2 3 6 2" xfId="236"/>
    <cellStyle name="Обычный 6 2 3 6 3" xfId="237"/>
    <cellStyle name="Обычный 6 2 3 7" xfId="238"/>
    <cellStyle name="Обычный 6 2 3 7 2" xfId="239"/>
    <cellStyle name="Обычный 6 2 3 7 3" xfId="240"/>
    <cellStyle name="Обычный 6 2 3 8" xfId="241"/>
    <cellStyle name="Обычный 6 2 3 8 2" xfId="242"/>
    <cellStyle name="Обычный 6 2 3 8 3" xfId="243"/>
    <cellStyle name="Обычный 6 2 3 9" xfId="244"/>
    <cellStyle name="Обычный 6 2 4" xfId="245"/>
    <cellStyle name="Обычный 6 2 4 2" xfId="246"/>
    <cellStyle name="Обычный 6 2 4 2 2" xfId="247"/>
    <cellStyle name="Обычный 6 2 4 2 2 2" xfId="248"/>
    <cellStyle name="Обычный 6 2 4 2 2 3" xfId="249"/>
    <cellStyle name="Обычный 6 2 4 2 3" xfId="250"/>
    <cellStyle name="Обычный 6 2 4 2 3 2" xfId="251"/>
    <cellStyle name="Обычный 6 2 4 2 3 3" xfId="252"/>
    <cellStyle name="Обычный 6 2 4 2 4" xfId="253"/>
    <cellStyle name="Обычный 6 2 4 2 5" xfId="254"/>
    <cellStyle name="Обычный 6 2 4 3" xfId="255"/>
    <cellStyle name="Обычный 6 2 4 3 2" xfId="256"/>
    <cellStyle name="Обычный 6 2 4 3 3" xfId="257"/>
    <cellStyle name="Обычный 6 2 4 4" xfId="258"/>
    <cellStyle name="Обычный 6 2 4 4 2" xfId="259"/>
    <cellStyle name="Обычный 6 2 4 4 3" xfId="260"/>
    <cellStyle name="Обычный 6 2 4 5" xfId="261"/>
    <cellStyle name="Обычный 6 2 4 6" xfId="262"/>
    <cellStyle name="Обычный 6 2 5" xfId="263"/>
    <cellStyle name="Обычный 6 2 5 2" xfId="264"/>
    <cellStyle name="Обычный 6 2 5 2 2" xfId="265"/>
    <cellStyle name="Обычный 6 2 5 2 2 2" xfId="266"/>
    <cellStyle name="Обычный 6 2 5 2 2 3" xfId="267"/>
    <cellStyle name="Обычный 6 2 5 2 3" xfId="268"/>
    <cellStyle name="Обычный 6 2 5 2 3 2" xfId="269"/>
    <cellStyle name="Обычный 6 2 5 2 3 3" xfId="270"/>
    <cellStyle name="Обычный 6 2 5 2 4" xfId="271"/>
    <cellStyle name="Обычный 6 2 5 2 5" xfId="272"/>
    <cellStyle name="Обычный 6 2 5 3" xfId="273"/>
    <cellStyle name="Обычный 6 2 5 3 2" xfId="274"/>
    <cellStyle name="Обычный 6 2 5 3 3" xfId="275"/>
    <cellStyle name="Обычный 6 2 5 4" xfId="276"/>
    <cellStyle name="Обычный 6 2 5 4 2" xfId="277"/>
    <cellStyle name="Обычный 6 2 5 4 3" xfId="278"/>
    <cellStyle name="Обычный 6 2 5 5" xfId="279"/>
    <cellStyle name="Обычный 6 2 5 6" xfId="280"/>
    <cellStyle name="Обычный 6 2 6" xfId="281"/>
    <cellStyle name="Обычный 6 2 6 2" xfId="282"/>
    <cellStyle name="Обычный 6 2 6 2 2" xfId="283"/>
    <cellStyle name="Обычный 6 2 6 2 3" xfId="284"/>
    <cellStyle name="Обычный 6 2 6 3" xfId="285"/>
    <cellStyle name="Обычный 6 2 6 3 2" xfId="286"/>
    <cellStyle name="Обычный 6 2 6 3 3" xfId="287"/>
    <cellStyle name="Обычный 6 2 6 4" xfId="288"/>
    <cellStyle name="Обычный 6 2 6 5" xfId="289"/>
    <cellStyle name="Обычный 6 2 7" xfId="290"/>
    <cellStyle name="Обычный 6 2 7 2" xfId="291"/>
    <cellStyle name="Обычный 6 2 7 3" xfId="292"/>
    <cellStyle name="Обычный 6 2 8" xfId="293"/>
    <cellStyle name="Обычный 6 2 8 2" xfId="294"/>
    <cellStyle name="Обычный 6 2 8 3" xfId="295"/>
    <cellStyle name="Обычный 6 2 9" xfId="296"/>
    <cellStyle name="Обычный 6 2 9 2" xfId="297"/>
    <cellStyle name="Обычный 6 2 9 3" xfId="298"/>
    <cellStyle name="Обычный 6 3" xfId="299"/>
    <cellStyle name="Обычный 6 3 2" xfId="300"/>
    <cellStyle name="Обычный 6 3 2 2" xfId="301"/>
    <cellStyle name="Обычный 6 3 2 2 2" xfId="302"/>
    <cellStyle name="Обычный 6 3 2 2 3" xfId="303"/>
    <cellStyle name="Обычный 6 3 2 3" xfId="304"/>
    <cellStyle name="Обычный 6 3 2 3 2" xfId="305"/>
    <cellStyle name="Обычный 6 3 2 3 3" xfId="306"/>
    <cellStyle name="Обычный 6 3 2 4" xfId="307"/>
    <cellStyle name="Обычный 6 3 2 5" xfId="308"/>
    <cellStyle name="Обычный 6 3 3" xfId="309"/>
    <cellStyle name="Обычный 6 3 3 2" xfId="310"/>
    <cellStyle name="Обычный 6 3 3 3" xfId="311"/>
    <cellStyle name="Обычный 6 3 4" xfId="312"/>
    <cellStyle name="Обычный 6 3 4 2" xfId="313"/>
    <cellStyle name="Обычный 6 3 4 3" xfId="314"/>
    <cellStyle name="Обычный 6 3 5" xfId="315"/>
    <cellStyle name="Обычный 6 3 6" xfId="316"/>
    <cellStyle name="Обычный 6 4" xfId="317"/>
    <cellStyle name="Обычный 6 4 2" xfId="318"/>
    <cellStyle name="Обычный 6 4 2 2" xfId="319"/>
    <cellStyle name="Обычный 6 4 2 2 2" xfId="320"/>
    <cellStyle name="Обычный 6 4 2 2 3" xfId="321"/>
    <cellStyle name="Обычный 6 4 2 3" xfId="322"/>
    <cellStyle name="Обычный 6 4 2 3 2" xfId="323"/>
    <cellStyle name="Обычный 6 4 2 3 3" xfId="324"/>
    <cellStyle name="Обычный 6 4 2 4" xfId="325"/>
    <cellStyle name="Обычный 6 4 2 5" xfId="326"/>
    <cellStyle name="Обычный 6 4 3" xfId="327"/>
    <cellStyle name="Обычный 6 4 3 2" xfId="328"/>
    <cellStyle name="Обычный 6 4 3 3" xfId="329"/>
    <cellStyle name="Обычный 6 4 4" xfId="330"/>
    <cellStyle name="Обычный 6 4 4 2" xfId="331"/>
    <cellStyle name="Обычный 6 4 4 3" xfId="332"/>
    <cellStyle name="Обычный 6 4 5" xfId="333"/>
    <cellStyle name="Обычный 6 4 6" xfId="334"/>
    <cellStyle name="Обычный 6 5" xfId="335"/>
    <cellStyle name="Обычный 6 5 2" xfId="336"/>
    <cellStyle name="Обычный 6 5 2 2" xfId="337"/>
    <cellStyle name="Обычный 6 5 2 3" xfId="338"/>
    <cellStyle name="Обычный 6 5 3" xfId="339"/>
    <cellStyle name="Обычный 6 5 3 2" xfId="340"/>
    <cellStyle name="Обычный 6 5 3 3" xfId="341"/>
    <cellStyle name="Обычный 6 5 4" xfId="342"/>
    <cellStyle name="Обычный 6 5 5" xfId="343"/>
    <cellStyle name="Обычный 6 6" xfId="344"/>
    <cellStyle name="Обычный 6 6 2" xfId="345"/>
    <cellStyle name="Обычный 6 6 3" xfId="346"/>
    <cellStyle name="Обычный 6 7" xfId="347"/>
    <cellStyle name="Обычный 6 7 2" xfId="348"/>
    <cellStyle name="Обычный 6 7 3" xfId="349"/>
    <cellStyle name="Обычный 6 8" xfId="350"/>
    <cellStyle name="Обычный 6 8 2" xfId="351"/>
    <cellStyle name="Обычный 6 8 3" xfId="352"/>
    <cellStyle name="Обычный 6 9" xfId="353"/>
    <cellStyle name="Обычный 7" xfId="3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" xfId="1" builtinId="3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Хороший 2" xfId="58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90;&#1076;&#1077;&#1083;%20&#1055;&#1056;&#1080;&#1058;&#1055;/&#1048;&#1085;&#1074;&#1077;&#1089;&#1090;&#1080;&#1094;&#1080;&#1080;/!&#1054;&#1058;&#1063;&#1045;&#1058;/!&#1045;&#1041;&#1055;/2022/06%20&#1040;&#1054;%20&#1069;&#1052;_&#1045;&#1057;&#1041;&#1055;_&#1086;&#1090;&#1095;&#1077;&#1090;_&#1080;&#1102;&#1085;&#1100;_2022_&#1050;&#1042;&#1051;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B!"/>
      <sheetName val="Списки"/>
      <sheetName val="Легенда"/>
      <sheetName val="Настройка"/>
      <sheetName val="Титул"/>
      <sheetName val="Содержание"/>
      <sheetName val="ИФ1.0.1"/>
      <sheetName val="Лист2"/>
      <sheetName val="ИФ1.0.2"/>
      <sheetName val="ИФ1.1"/>
      <sheetName val="ИФ1.1.1"/>
      <sheetName val="Куски"/>
      <sheetName val="ИФ1.2"/>
      <sheetName val="И3"/>
      <sheetName val="И4"/>
      <sheetName val="ИС11"/>
      <sheetName val="Лист1"/>
      <sheetName val="ИК"/>
      <sheetName val="СД"/>
      <sheetName val="Ме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4">
          <cell r="E14" t="str">
            <v>Реконструкция ПС 220 кВ Строительная в части замены ОД, КЗ 220 кВ, установки ячеек выключателей 220 кВ (2 шт.) с выполнением сопутствующего объема работ</v>
          </cell>
          <cell r="F14" t="str">
            <v>Замена ОД и КЗ 220 кВ в ОРУ-220 кВ на 2 выключателя 220 кВ с пружинно-моторными приводами оснащенные устройствами, позволяющими осуществлять телеуправление и дистанционный мониторинг состояния с комплектом встроенных трансформаторов тока  с 2020 года</v>
          </cell>
          <cell r="G14" t="str">
            <v>Реконструкция, модернизация и ТП</v>
          </cell>
          <cell r="H14" t="str">
            <v>Техническая необходимость</v>
          </cell>
          <cell r="I14">
            <v>43815</v>
          </cell>
          <cell r="J14" t="str">
            <v xml:space="preserve">Итого по проекту: ПИР СМР ПНР яч. Выкл. 220 кВ -2 шт., ТМ, организация УРОВ в т.ч. 2022 год: </v>
          </cell>
          <cell r="K14"/>
          <cell r="L14"/>
          <cell r="M14" t="str">
            <v>Гашение кредиторской задолженности; Ввод объекта в эксплуатацию.</v>
          </cell>
          <cell r="N14">
            <v>43815</v>
          </cell>
          <cell r="O14">
            <v>45657</v>
          </cell>
          <cell r="P14"/>
          <cell r="Q14"/>
          <cell r="R14"/>
          <cell r="S14"/>
          <cell r="T14"/>
          <cell r="U14"/>
          <cell r="V14"/>
          <cell r="W14">
            <v>0</v>
          </cell>
          <cell r="X14">
            <v>102803.85169236959</v>
          </cell>
          <cell r="Y14">
            <v>149121.80594770849</v>
          </cell>
          <cell r="Z14">
            <v>87877.362903875648</v>
          </cell>
          <cell r="AA14">
            <v>3980</v>
          </cell>
          <cell r="AB14">
            <v>65255.964965811727</v>
          </cell>
          <cell r="AC14">
            <v>46471.533177601959</v>
          </cell>
          <cell r="AD14">
            <v>2983.4773240000004</v>
          </cell>
          <cell r="AE14">
            <v>7780.5542641449501</v>
          </cell>
          <cell r="AF14">
            <v>126471.52973155864</v>
          </cell>
          <cell r="AG14"/>
          <cell r="AH14">
            <v>0</v>
          </cell>
          <cell r="AI14">
            <v>11016</v>
          </cell>
          <cell r="AJ14">
            <v>43028.001892800006</v>
          </cell>
          <cell r="AK14">
            <v>30120</v>
          </cell>
          <cell r="AL14">
            <v>41136</v>
          </cell>
          <cell r="AM14">
            <v>11013.776400000001</v>
          </cell>
          <cell r="AN14">
            <v>11013.776400000001</v>
          </cell>
          <cell r="AO14">
            <v>0</v>
          </cell>
          <cell r="AP14">
            <v>1</v>
          </cell>
          <cell r="AQ14">
            <v>0</v>
          </cell>
          <cell r="AR14"/>
          <cell r="AS14">
            <v>0</v>
          </cell>
          <cell r="AT14" t="str">
            <v>- // -</v>
          </cell>
          <cell r="AU14">
            <v>0</v>
          </cell>
          <cell r="AV14"/>
          <cell r="AW14">
            <v>0</v>
          </cell>
          <cell r="AX14" t="str">
            <v>- // -</v>
          </cell>
          <cell r="AY14">
            <v>0</v>
          </cell>
          <cell r="AZ14"/>
          <cell r="BA14">
            <v>0</v>
          </cell>
          <cell r="BB14" t="str">
            <v>- // -</v>
          </cell>
          <cell r="BC14">
            <v>0</v>
          </cell>
          <cell r="BD14"/>
          <cell r="BE14">
            <v>0</v>
          </cell>
          <cell r="BF14" t="str">
            <v>- // -</v>
          </cell>
          <cell r="BG14">
            <v>0</v>
          </cell>
          <cell r="BH14">
            <v>14004</v>
          </cell>
          <cell r="BI14">
            <v>14004</v>
          </cell>
          <cell r="BJ14" t="str">
            <v>- // -</v>
          </cell>
          <cell r="BK14">
            <v>0</v>
          </cell>
          <cell r="BL14"/>
          <cell r="BM14">
            <v>0</v>
          </cell>
          <cell r="BN14" t="str">
            <v>- // -</v>
          </cell>
          <cell r="BO14">
            <v>0</v>
          </cell>
          <cell r="BP14"/>
          <cell r="BQ14">
            <v>0</v>
          </cell>
          <cell r="BR14" t="str">
            <v>- // -</v>
          </cell>
          <cell r="BS14">
            <v>0</v>
          </cell>
          <cell r="BT14"/>
          <cell r="BU14">
            <v>0</v>
          </cell>
          <cell r="BV14" t="str">
            <v>- // -</v>
          </cell>
          <cell r="BW14">
            <v>0</v>
          </cell>
          <cell r="BX14"/>
          <cell r="BY14">
            <v>0</v>
          </cell>
          <cell r="BZ14" t="str">
            <v>- // -</v>
          </cell>
          <cell r="CA14">
            <v>0</v>
          </cell>
          <cell r="CB14"/>
          <cell r="CC14">
            <v>0</v>
          </cell>
          <cell r="CD14" t="str">
            <v>- // -</v>
          </cell>
          <cell r="CE14">
            <v>0</v>
          </cell>
          <cell r="CF14"/>
          <cell r="CG14">
            <v>0</v>
          </cell>
          <cell r="CH14" t="str">
            <v>- // -</v>
          </cell>
          <cell r="CI14">
            <v>11013.776400000001</v>
          </cell>
          <cell r="CJ14">
            <v>11013.776400000001</v>
          </cell>
          <cell r="CK14">
            <v>0</v>
          </cell>
          <cell r="CL14">
            <v>1</v>
          </cell>
          <cell r="CM14">
            <v>0</v>
          </cell>
          <cell r="CN14">
            <v>14004</v>
          </cell>
          <cell r="CO14">
            <v>14004</v>
          </cell>
          <cell r="CP14" t="str">
            <v>- // -</v>
          </cell>
          <cell r="CQ14">
            <v>0</v>
          </cell>
          <cell r="CR14">
            <v>0</v>
          </cell>
          <cell r="CS14">
            <v>0</v>
          </cell>
          <cell r="CT14" t="str">
            <v>- // -</v>
          </cell>
          <cell r="CU14">
            <v>0</v>
          </cell>
          <cell r="CV14">
            <v>0</v>
          </cell>
          <cell r="CW14">
            <v>0</v>
          </cell>
          <cell r="CX14" t="str">
            <v>- // -</v>
          </cell>
          <cell r="CY14">
            <v>11013.776400000001</v>
          </cell>
          <cell r="CZ14">
            <v>25017.776400000002</v>
          </cell>
          <cell r="DA14">
            <v>14004.000000000002</v>
          </cell>
          <cell r="DB14">
            <v>2.2714984843890602</v>
          </cell>
          <cell r="DC14">
            <v>11013.776400000001</v>
          </cell>
          <cell r="DD14">
            <v>25017.776400000002</v>
          </cell>
          <cell r="DE14">
            <v>14004.000000000002</v>
          </cell>
          <cell r="DF14">
            <v>2.2714984843890602</v>
          </cell>
          <cell r="DG14">
            <v>52149.776400000002</v>
          </cell>
          <cell r="DH14">
            <v>66153.776400000002</v>
          </cell>
          <cell r="DI14">
            <v>14004</v>
          </cell>
          <cell r="DJ14">
            <v>1.2685342290365027</v>
          </cell>
          <cell r="DK14">
            <v>66685.473250031995</v>
          </cell>
          <cell r="DL14">
            <v>30286.556297676496</v>
          </cell>
          <cell r="DM14">
            <v>0</v>
          </cell>
          <cell r="DN14"/>
          <cell r="DO14">
            <v>0</v>
          </cell>
          <cell r="DP14">
            <v>30300</v>
          </cell>
          <cell r="DQ14">
            <v>15607.281756365355</v>
          </cell>
          <cell r="DR14">
            <v>14685.667109999999</v>
          </cell>
          <cell r="DS14">
            <v>44985.667109999995</v>
          </cell>
          <cell r="DT14">
            <v>0</v>
          </cell>
          <cell r="DU14"/>
          <cell r="DV14">
            <v>0</v>
          </cell>
          <cell r="DW14" t="str">
            <v>- // -</v>
          </cell>
          <cell r="DX14">
            <v>0</v>
          </cell>
          <cell r="DY14"/>
          <cell r="DZ14">
            <v>0</v>
          </cell>
          <cell r="EA14" t="str">
            <v>- // -</v>
          </cell>
          <cell r="EB14">
            <v>0</v>
          </cell>
          <cell r="EC14"/>
          <cell r="ED14">
            <v>0</v>
          </cell>
          <cell r="EE14" t="str">
            <v>- // -</v>
          </cell>
          <cell r="EF14">
            <v>0</v>
          </cell>
          <cell r="EG14">
            <v>0</v>
          </cell>
          <cell r="EH14">
            <v>0</v>
          </cell>
          <cell r="EI14" t="str">
            <v>- // -</v>
          </cell>
          <cell r="EJ14">
            <v>0</v>
          </cell>
          <cell r="EK14"/>
          <cell r="EL14">
            <v>0</v>
          </cell>
          <cell r="EM14" t="str">
            <v>- // -</v>
          </cell>
          <cell r="EN14">
            <v>0</v>
          </cell>
          <cell r="EO14"/>
          <cell r="EP14">
            <v>0</v>
          </cell>
          <cell r="EQ14" t="str">
            <v>- // -</v>
          </cell>
          <cell r="ER14">
            <v>0</v>
          </cell>
          <cell r="ES14"/>
          <cell r="ET14">
            <v>0</v>
          </cell>
          <cell r="EU14" t="str">
            <v>- // -</v>
          </cell>
          <cell r="EV14">
            <v>0</v>
          </cell>
          <cell r="EW14"/>
          <cell r="EX14">
            <v>0</v>
          </cell>
          <cell r="EY14" t="str">
            <v>- // -</v>
          </cell>
          <cell r="EZ14">
            <v>0</v>
          </cell>
          <cell r="FA14"/>
          <cell r="FB14">
            <v>0</v>
          </cell>
          <cell r="FC14" t="str">
            <v>- // -</v>
          </cell>
          <cell r="FD14">
            <v>0</v>
          </cell>
          <cell r="FE14"/>
          <cell r="FF14">
            <v>0</v>
          </cell>
          <cell r="FG14" t="str">
            <v>- // -</v>
          </cell>
          <cell r="FH14">
            <v>0</v>
          </cell>
          <cell r="FI14"/>
          <cell r="FJ14">
            <v>0</v>
          </cell>
          <cell r="FK14" t="str">
            <v>- // -</v>
          </cell>
          <cell r="FL14">
            <v>0</v>
          </cell>
          <cell r="FM14"/>
          <cell r="FN14">
            <v>0</v>
          </cell>
          <cell r="FO14" t="str">
            <v>- // -</v>
          </cell>
          <cell r="FP14">
            <v>0</v>
          </cell>
          <cell r="FQ14">
            <v>0</v>
          </cell>
          <cell r="FR14">
            <v>0</v>
          </cell>
          <cell r="FS14" t="str">
            <v>- // -</v>
          </cell>
          <cell r="FT14">
            <v>0</v>
          </cell>
          <cell r="FU14">
            <v>0</v>
          </cell>
        </row>
        <row r="15">
          <cell r="E15" t="str">
            <v>Реконструкция ПС 220 кВ Чулымская в части замены ячеек выключателей 220 кВ (3 шт.) с выполнением сопутствующего объема работ</v>
          </cell>
          <cell r="F15" t="str">
            <v>Замена с 2020 гоад 3 шт. выключателей 220 кВ (ШОВ-220), 220 кВ (1АТ), 220 кВ (2АТ) со сверхнормативным сроком службы более 25 лет</v>
          </cell>
          <cell r="G15" t="str">
            <v>Реконструкция, модернизация и ТП</v>
          </cell>
          <cell r="H15" t="str">
            <v>Техническая необходимость</v>
          </cell>
          <cell r="I15">
            <v>43815</v>
          </cell>
          <cell r="J15" t="str">
            <v xml:space="preserve">Итого по проекту: ПИР СМР ПНР  яч. выкл. 220 кВ - 3 шт. 1,2 ПК в т.ч. 2022 год: </v>
          </cell>
          <cell r="K15"/>
          <cell r="L15"/>
          <cell r="M15" t="str">
            <v>Гашение кредиторской задолженности; Ввод объекта в эксплуатацию.</v>
          </cell>
          <cell r="N15">
            <v>43815</v>
          </cell>
          <cell r="O15">
            <v>45291</v>
          </cell>
          <cell r="P15"/>
          <cell r="Q15"/>
          <cell r="R15"/>
          <cell r="S15"/>
          <cell r="T15"/>
          <cell r="U15"/>
          <cell r="V15"/>
          <cell r="W15">
            <v>0</v>
          </cell>
          <cell r="X15">
            <v>140978.74774701608</v>
          </cell>
          <cell r="Y15">
            <v>150647.7267712758</v>
          </cell>
          <cell r="Z15">
            <v>122706.13730880534</v>
          </cell>
          <cell r="AA15">
            <v>7358.831730379492</v>
          </cell>
          <cell r="AB15">
            <v>82874.238727930177</v>
          </cell>
          <cell r="AC15">
            <v>29131.43436390143</v>
          </cell>
          <cell r="AD15">
            <v>4105.8243567376503</v>
          </cell>
          <cell r="AE15">
            <v>3206.9433104477666</v>
          </cell>
          <cell r="AF15">
            <v>126677.27248939651</v>
          </cell>
          <cell r="AG15"/>
          <cell r="AH15">
            <v>0</v>
          </cell>
          <cell r="AI15">
            <v>14736</v>
          </cell>
          <cell r="AJ15">
            <v>36089.5918848</v>
          </cell>
          <cell r="AK15">
            <v>26389.980060000002</v>
          </cell>
          <cell r="AL15">
            <v>41125.980060000002</v>
          </cell>
          <cell r="AM15">
            <v>7206.1491119999973</v>
          </cell>
          <cell r="AN15">
            <v>7206.14912</v>
          </cell>
          <cell r="AO15">
            <v>8.000002708286047E-6</v>
          </cell>
          <cell r="AP15">
            <v>1.0000000011101633</v>
          </cell>
          <cell r="AQ15">
            <v>89.095139999999958</v>
          </cell>
          <cell r="AR15">
            <v>89.095140000000001</v>
          </cell>
          <cell r="AS15">
            <v>0</v>
          </cell>
          <cell r="AT15">
            <v>1.0000000000000004</v>
          </cell>
          <cell r="AU15">
            <v>0</v>
          </cell>
          <cell r="AV15"/>
          <cell r="AW15">
            <v>0</v>
          </cell>
          <cell r="AX15" t="str">
            <v>- // -</v>
          </cell>
          <cell r="AY15">
            <v>0</v>
          </cell>
          <cell r="AZ15"/>
          <cell r="BA15">
            <v>0</v>
          </cell>
          <cell r="BB15" t="str">
            <v>- // -</v>
          </cell>
          <cell r="BC15">
            <v>0</v>
          </cell>
          <cell r="BD15"/>
          <cell r="BE15">
            <v>0</v>
          </cell>
          <cell r="BF15" t="str">
            <v>- // -</v>
          </cell>
          <cell r="BG15">
            <v>0</v>
          </cell>
          <cell r="BH15">
            <v>9960</v>
          </cell>
          <cell r="BI15">
            <v>9960</v>
          </cell>
          <cell r="BJ15" t="str">
            <v>- // -</v>
          </cell>
          <cell r="BK15">
            <v>0</v>
          </cell>
          <cell r="BL15"/>
          <cell r="BM15">
            <v>0</v>
          </cell>
          <cell r="BN15" t="str">
            <v>- // -</v>
          </cell>
          <cell r="BO15">
            <v>0</v>
          </cell>
          <cell r="BP15"/>
          <cell r="BQ15">
            <v>0</v>
          </cell>
          <cell r="BR15" t="str">
            <v>- // -</v>
          </cell>
          <cell r="BS15">
            <v>0</v>
          </cell>
          <cell r="BT15"/>
          <cell r="BU15">
            <v>0</v>
          </cell>
          <cell r="BV15" t="str">
            <v>- // -</v>
          </cell>
          <cell r="BW15">
            <v>0</v>
          </cell>
          <cell r="BX15"/>
          <cell r="BY15">
            <v>0</v>
          </cell>
          <cell r="BZ15" t="str">
            <v>- // -</v>
          </cell>
          <cell r="CA15">
            <v>0</v>
          </cell>
          <cell r="CB15"/>
          <cell r="CC15">
            <v>0</v>
          </cell>
          <cell r="CD15" t="str">
            <v>- // -</v>
          </cell>
          <cell r="CE15">
            <v>0</v>
          </cell>
          <cell r="CF15"/>
          <cell r="CG15">
            <v>0</v>
          </cell>
          <cell r="CH15" t="str">
            <v>- // -</v>
          </cell>
          <cell r="CI15">
            <v>7295.2442519999977</v>
          </cell>
          <cell r="CJ15">
            <v>7295.2442600000004</v>
          </cell>
          <cell r="CK15">
            <v>8.000002708286047E-6</v>
          </cell>
          <cell r="CL15">
            <v>1.0000000010966053</v>
          </cell>
          <cell r="CM15">
            <v>0</v>
          </cell>
          <cell r="CN15">
            <v>9960</v>
          </cell>
          <cell r="CO15">
            <v>9960</v>
          </cell>
          <cell r="CP15" t="str">
            <v>- // -</v>
          </cell>
          <cell r="CQ15">
            <v>0</v>
          </cell>
          <cell r="CR15">
            <v>0</v>
          </cell>
          <cell r="CS15">
            <v>0</v>
          </cell>
          <cell r="CT15" t="str">
            <v>- // -</v>
          </cell>
          <cell r="CU15">
            <v>0</v>
          </cell>
          <cell r="CV15">
            <v>0</v>
          </cell>
          <cell r="CW15">
            <v>0</v>
          </cell>
          <cell r="CX15" t="str">
            <v>- // -</v>
          </cell>
          <cell r="CY15">
            <v>7295.2442519999977</v>
          </cell>
          <cell r="CZ15">
            <v>17255.244259999999</v>
          </cell>
          <cell r="DA15">
            <v>9960.0000080000027</v>
          </cell>
          <cell r="DB15">
            <v>2.3652730003206486</v>
          </cell>
          <cell r="DC15">
            <v>7295.2442519999977</v>
          </cell>
          <cell r="DD15">
            <v>17255.244259999999</v>
          </cell>
          <cell r="DE15">
            <v>9960.0000080000027</v>
          </cell>
          <cell r="DF15">
            <v>2.3652730003206486</v>
          </cell>
          <cell r="DG15">
            <v>48421.224311999998</v>
          </cell>
          <cell r="DH15">
            <v>58381.224320000001</v>
          </cell>
          <cell r="DI15">
            <v>9960.0000080000027</v>
          </cell>
          <cell r="DJ15">
            <v>1.2056949230325773</v>
          </cell>
          <cell r="DK15">
            <v>82947.834483584316</v>
          </cell>
          <cell r="DL15">
            <v>19278.667975691496</v>
          </cell>
          <cell r="DM15">
            <v>0</v>
          </cell>
          <cell r="DN15"/>
          <cell r="DO15">
            <v>0</v>
          </cell>
          <cell r="DP15">
            <v>33609.236510000002</v>
          </cell>
          <cell r="DQ15">
            <v>9128.5819862926983</v>
          </cell>
          <cell r="DR15">
            <v>7879.2839299999978</v>
          </cell>
          <cell r="DS15">
            <v>41488.52044</v>
          </cell>
          <cell r="DT15">
            <v>0</v>
          </cell>
          <cell r="DU15"/>
          <cell r="DV15">
            <v>0</v>
          </cell>
          <cell r="DW15" t="str">
            <v>- // -</v>
          </cell>
          <cell r="DX15">
            <v>0</v>
          </cell>
          <cell r="DY15"/>
          <cell r="DZ15">
            <v>0</v>
          </cell>
          <cell r="EA15" t="str">
            <v>- // -</v>
          </cell>
          <cell r="EB15">
            <v>0</v>
          </cell>
          <cell r="EC15"/>
          <cell r="ED15">
            <v>0</v>
          </cell>
          <cell r="EE15" t="str">
            <v>- // -</v>
          </cell>
          <cell r="EF15">
            <v>0</v>
          </cell>
          <cell r="EG15">
            <v>0</v>
          </cell>
          <cell r="EH15">
            <v>0</v>
          </cell>
          <cell r="EI15" t="str">
            <v>- // -</v>
          </cell>
          <cell r="EJ15">
            <v>0</v>
          </cell>
          <cell r="EK15"/>
          <cell r="EL15">
            <v>0</v>
          </cell>
          <cell r="EM15" t="str">
            <v>- // -</v>
          </cell>
          <cell r="EN15">
            <v>0</v>
          </cell>
          <cell r="EO15"/>
          <cell r="EP15">
            <v>0</v>
          </cell>
          <cell r="EQ15" t="str">
            <v>- // -</v>
          </cell>
          <cell r="ER15">
            <v>0</v>
          </cell>
          <cell r="ES15"/>
          <cell r="ET15">
            <v>0</v>
          </cell>
          <cell r="EU15" t="str">
            <v>- // -</v>
          </cell>
          <cell r="EV15">
            <v>0</v>
          </cell>
          <cell r="EW15"/>
          <cell r="EX15">
            <v>0</v>
          </cell>
          <cell r="EY15" t="str">
            <v>- // -</v>
          </cell>
          <cell r="EZ15">
            <v>0</v>
          </cell>
          <cell r="FA15"/>
          <cell r="FB15">
            <v>0</v>
          </cell>
          <cell r="FC15" t="str">
            <v>- // -</v>
          </cell>
          <cell r="FD15">
            <v>0</v>
          </cell>
          <cell r="FE15"/>
          <cell r="FF15">
            <v>0</v>
          </cell>
          <cell r="FG15" t="str">
            <v>- // -</v>
          </cell>
          <cell r="FH15">
            <v>0</v>
          </cell>
          <cell r="FI15"/>
          <cell r="FJ15">
            <v>0</v>
          </cell>
          <cell r="FK15" t="str">
            <v>- // -</v>
          </cell>
          <cell r="FL15">
            <v>0</v>
          </cell>
          <cell r="FM15"/>
          <cell r="FN15">
            <v>0</v>
          </cell>
          <cell r="FO15" t="str">
            <v>- // -</v>
          </cell>
          <cell r="FP15">
            <v>0</v>
          </cell>
          <cell r="FQ15">
            <v>0</v>
          </cell>
          <cell r="FR15">
            <v>0</v>
          </cell>
          <cell r="FS15" t="str">
            <v>- // -</v>
          </cell>
          <cell r="FT15">
            <v>0</v>
          </cell>
          <cell r="FU15">
            <v>0</v>
          </cell>
        </row>
        <row r="16">
          <cell r="E16" t="str">
            <v>Реконструкция ПС 220 кВ Восточная в части замены ячеек выключателей 110-220 кВ (7 шт.) с выполнением сопутствующего объема работ</v>
          </cell>
          <cell r="F16" t="str">
            <v>Замена 7 шт. выключателей 110 кВ (Б-3), 110 кВ (Б-5), 220 кВ (3АТ), 220 кВ (ШСВ-220), 220 кВ (ОВ-220),  220 кВ (Б-1), 220 кВ (Б-2)  со сверхнормативным сроком службы более25 лет с 2020 года</v>
          </cell>
          <cell r="G16" t="str">
            <v>Реконструкция, модернизация и ТП</v>
          </cell>
          <cell r="H16" t="str">
            <v>Техническая необходимость</v>
          </cell>
          <cell r="I16">
            <v>43585</v>
          </cell>
          <cell r="J16" t="str">
            <v xml:space="preserve">Итого по проекту: ПИР СМР ПНР  яч. выкл. 220 кВ - 5 шт.яч. выкл. 110 кВ - 2 шт. 2 ПК в т.ч. 2022 год: </v>
          </cell>
          <cell r="K16"/>
          <cell r="L16"/>
          <cell r="M16" t="str">
            <v>Гашение кредиторской задолженности; Ввод объекта в эксплуатацию.</v>
          </cell>
          <cell r="N16">
            <v>43522</v>
          </cell>
          <cell r="O16">
            <v>46387</v>
          </cell>
          <cell r="P16"/>
          <cell r="Q16"/>
          <cell r="R16"/>
          <cell r="S16"/>
          <cell r="T16"/>
          <cell r="U16"/>
          <cell r="V16"/>
          <cell r="W16">
            <v>0</v>
          </cell>
          <cell r="X16">
            <v>330318.52993408189</v>
          </cell>
          <cell r="Y16">
            <v>389620.11938591721</v>
          </cell>
          <cell r="Z16">
            <v>275265.44161173492</v>
          </cell>
          <cell r="AA16">
            <v>14468.954435838848</v>
          </cell>
          <cell r="AB16">
            <v>199171.52938120186</v>
          </cell>
          <cell r="AC16">
            <v>86661.522331291213</v>
          </cell>
          <cell r="AD16">
            <v>16624.059341026823</v>
          </cell>
          <cell r="AE16">
            <v>18218.94279561966</v>
          </cell>
          <cell r="AF16">
            <v>335145.00828497839</v>
          </cell>
          <cell r="AG16"/>
          <cell r="AH16">
            <v>32051.916000000001</v>
          </cell>
          <cell r="AI16">
            <v>20629.443129999996</v>
          </cell>
          <cell r="AJ16">
            <v>45524.402478799995</v>
          </cell>
          <cell r="AK16">
            <v>35814.800589999999</v>
          </cell>
          <cell r="AL16">
            <v>88496.159719999996</v>
          </cell>
          <cell r="AM16">
            <v>9433.7552880000003</v>
          </cell>
          <cell r="AN16">
            <v>9433.7552899999991</v>
          </cell>
          <cell r="AO16">
            <v>1.9999988580821082E-6</v>
          </cell>
          <cell r="AP16">
            <v>1.0000000002120046</v>
          </cell>
          <cell r="AQ16">
            <v>0</v>
          </cell>
          <cell r="AR16"/>
          <cell r="AS16">
            <v>0</v>
          </cell>
          <cell r="AT16" t="str">
            <v>- // -</v>
          </cell>
          <cell r="AU16">
            <v>0</v>
          </cell>
          <cell r="AV16"/>
          <cell r="AW16">
            <v>0</v>
          </cell>
          <cell r="AX16" t="str">
            <v>- // -</v>
          </cell>
          <cell r="AY16">
            <v>0</v>
          </cell>
          <cell r="AZ16"/>
          <cell r="BA16">
            <v>0</v>
          </cell>
          <cell r="BB16" t="str">
            <v>- // -</v>
          </cell>
          <cell r="BC16">
            <v>0</v>
          </cell>
          <cell r="BD16"/>
          <cell r="BE16">
            <v>0</v>
          </cell>
          <cell r="BF16" t="str">
            <v>- // -</v>
          </cell>
          <cell r="BG16">
            <v>0</v>
          </cell>
          <cell r="BH16"/>
          <cell r="BI16">
            <v>0</v>
          </cell>
          <cell r="BJ16" t="str">
            <v>- // -</v>
          </cell>
          <cell r="BK16">
            <v>0</v>
          </cell>
          <cell r="BL16"/>
          <cell r="BM16">
            <v>0</v>
          </cell>
          <cell r="BN16" t="str">
            <v>- // -</v>
          </cell>
          <cell r="BO16">
            <v>0</v>
          </cell>
          <cell r="BP16"/>
          <cell r="BQ16">
            <v>0</v>
          </cell>
          <cell r="BR16" t="str">
            <v>- // -</v>
          </cell>
          <cell r="BS16">
            <v>0</v>
          </cell>
          <cell r="BT16"/>
          <cell r="BU16">
            <v>0</v>
          </cell>
          <cell r="BV16" t="str">
            <v>- // -</v>
          </cell>
          <cell r="BW16">
            <v>0</v>
          </cell>
          <cell r="BX16"/>
          <cell r="BY16">
            <v>0</v>
          </cell>
          <cell r="BZ16" t="str">
            <v>- // -</v>
          </cell>
          <cell r="CA16">
            <v>0</v>
          </cell>
          <cell r="CB16"/>
          <cell r="CC16">
            <v>0</v>
          </cell>
          <cell r="CD16" t="str">
            <v>- // -</v>
          </cell>
          <cell r="CE16">
            <v>0</v>
          </cell>
          <cell r="CF16"/>
          <cell r="CG16">
            <v>0</v>
          </cell>
          <cell r="CH16" t="str">
            <v>- // -</v>
          </cell>
          <cell r="CI16">
            <v>9433.7552880000003</v>
          </cell>
          <cell r="CJ16">
            <v>9433.7552899999991</v>
          </cell>
          <cell r="CK16">
            <v>1.9999988580821082E-6</v>
          </cell>
          <cell r="CL16">
            <v>1.0000000002120046</v>
          </cell>
          <cell r="CM16">
            <v>0</v>
          </cell>
          <cell r="CN16">
            <v>0</v>
          </cell>
          <cell r="CO16">
            <v>0</v>
          </cell>
          <cell r="CP16" t="str">
            <v>- // -</v>
          </cell>
          <cell r="CQ16">
            <v>0</v>
          </cell>
          <cell r="CR16">
            <v>0</v>
          </cell>
          <cell r="CS16">
            <v>0</v>
          </cell>
          <cell r="CT16" t="str">
            <v>- // -</v>
          </cell>
          <cell r="CU16">
            <v>0</v>
          </cell>
          <cell r="CV16">
            <v>0</v>
          </cell>
          <cell r="CW16">
            <v>0</v>
          </cell>
          <cell r="CX16" t="str">
            <v>- // -</v>
          </cell>
          <cell r="CY16">
            <v>9433.7552880000003</v>
          </cell>
          <cell r="CZ16">
            <v>9433.7552899999991</v>
          </cell>
          <cell r="DA16">
            <v>1.9999988580821082E-6</v>
          </cell>
          <cell r="DB16">
            <v>1.0000000002120046</v>
          </cell>
          <cell r="DC16">
            <v>9433.7552880000003</v>
          </cell>
          <cell r="DD16">
            <v>9433.7552899999991</v>
          </cell>
          <cell r="DE16">
            <v>1.9999988580821082E-6</v>
          </cell>
          <cell r="DF16">
            <v>1.0000000002120046</v>
          </cell>
          <cell r="DG16">
            <v>97929.915007999996</v>
          </cell>
          <cell r="DH16">
            <v>97929.915009999997</v>
          </cell>
          <cell r="DI16">
            <v>2.0000006770715117E-6</v>
          </cell>
          <cell r="DJ16">
            <v>1.0000000000204228</v>
          </cell>
          <cell r="DK16">
            <v>113962.61787508898</v>
          </cell>
          <cell r="DL16">
            <v>103362.58613198018</v>
          </cell>
          <cell r="DM16">
            <v>74365.000370848051</v>
          </cell>
          <cell r="DN16"/>
          <cell r="DO16">
            <v>26709.93</v>
          </cell>
          <cell r="DP16">
            <v>48421.630320000004</v>
          </cell>
          <cell r="DQ16">
            <v>8670.9584579332859</v>
          </cell>
          <cell r="DR16">
            <v>8700.268</v>
          </cell>
          <cell r="DS16">
            <v>83831.828320000001</v>
          </cell>
          <cell r="DT16">
            <v>0</v>
          </cell>
          <cell r="DU16"/>
          <cell r="DV16">
            <v>0</v>
          </cell>
          <cell r="DW16" t="str">
            <v>- // -</v>
          </cell>
          <cell r="DX16">
            <v>0</v>
          </cell>
          <cell r="DY16"/>
          <cell r="DZ16">
            <v>0</v>
          </cell>
          <cell r="EA16" t="str">
            <v>- // -</v>
          </cell>
          <cell r="EB16">
            <v>0</v>
          </cell>
          <cell r="EC16"/>
          <cell r="ED16">
            <v>0</v>
          </cell>
          <cell r="EE16" t="str">
            <v>- // -</v>
          </cell>
          <cell r="EF16">
            <v>0</v>
          </cell>
          <cell r="EG16">
            <v>0</v>
          </cell>
          <cell r="EH16">
            <v>0</v>
          </cell>
          <cell r="EI16" t="str">
            <v>- // -</v>
          </cell>
          <cell r="EJ16">
            <v>0</v>
          </cell>
          <cell r="EK16"/>
          <cell r="EL16">
            <v>0</v>
          </cell>
          <cell r="EM16" t="str">
            <v>- // -</v>
          </cell>
          <cell r="EN16">
            <v>0</v>
          </cell>
          <cell r="EO16"/>
          <cell r="EP16">
            <v>0</v>
          </cell>
          <cell r="EQ16" t="str">
            <v>- // -</v>
          </cell>
          <cell r="ER16">
            <v>0</v>
          </cell>
          <cell r="ES16"/>
          <cell r="ET16">
            <v>0</v>
          </cell>
          <cell r="EU16" t="str">
            <v>- // -</v>
          </cell>
          <cell r="EV16">
            <v>0</v>
          </cell>
          <cell r="EW16"/>
          <cell r="EX16">
            <v>0</v>
          </cell>
          <cell r="EY16" t="str">
            <v>- // -</v>
          </cell>
          <cell r="EZ16">
            <v>0</v>
          </cell>
          <cell r="FA16"/>
          <cell r="FB16">
            <v>0</v>
          </cell>
          <cell r="FC16" t="str">
            <v>- // -</v>
          </cell>
          <cell r="FD16">
            <v>0</v>
          </cell>
          <cell r="FE16"/>
          <cell r="FF16">
            <v>0</v>
          </cell>
          <cell r="FG16" t="str">
            <v>- // -</v>
          </cell>
          <cell r="FH16">
            <v>0</v>
          </cell>
          <cell r="FI16"/>
          <cell r="FJ16">
            <v>0</v>
          </cell>
          <cell r="FK16" t="str">
            <v>- // -</v>
          </cell>
          <cell r="FL16">
            <v>0</v>
          </cell>
          <cell r="FM16"/>
          <cell r="FN16">
            <v>0</v>
          </cell>
          <cell r="FO16" t="str">
            <v>- // -</v>
          </cell>
          <cell r="FP16">
            <v>0</v>
          </cell>
          <cell r="FQ16">
            <v>0</v>
          </cell>
          <cell r="FR16">
            <v>0</v>
          </cell>
          <cell r="FS16" t="str">
            <v>- // -</v>
          </cell>
          <cell r="FT16">
            <v>0</v>
          </cell>
          <cell r="FU16">
            <v>0</v>
          </cell>
        </row>
        <row r="17">
          <cell r="E17" t="str">
            <v>Техническое перевооружение системы телемеханики и регистратора аварийных событий на ПС 220 кВ Восточная</v>
          </cell>
          <cell r="F17" t="str">
            <v xml:space="preserve">1. Модернизации и расширения системы сбора и передачи информации.
2. Замена морально и физически устаревшего оборудования выработавшего нормативный срок эксплуатации 
3. погрешность записи параметров не выше 0,5%
</v>
          </cell>
          <cell r="G17" t="str">
            <v>Реконструкция, модернизация и ТП</v>
          </cell>
          <cell r="H17" t="str">
            <v>Техническая необходимость</v>
          </cell>
          <cell r="I17">
            <v>43585</v>
          </cell>
          <cell r="J17" t="str">
            <v>Итого по проекту: ПИР СМР ПНР системы ТМ и РАС в т.ч. 2022 год: СМР ПНР системы ТМ и РАС</v>
          </cell>
          <cell r="K17"/>
          <cell r="L17"/>
          <cell r="M17" t="str">
            <v>Приобретение и поставка оборудования; Выполнение строительно-монтажных работ; Ввод объекта в эксплуатацию.</v>
          </cell>
          <cell r="N17">
            <v>43585</v>
          </cell>
          <cell r="O17">
            <v>44926</v>
          </cell>
          <cell r="P17"/>
          <cell r="Q17"/>
          <cell r="R17"/>
          <cell r="S17"/>
          <cell r="T17"/>
          <cell r="U17"/>
          <cell r="V17"/>
          <cell r="W17">
            <v>0</v>
          </cell>
          <cell r="X17">
            <v>18774.209601483137</v>
          </cell>
          <cell r="Y17">
            <v>84532.11954123163</v>
          </cell>
          <cell r="Z17">
            <v>15645.174667902615</v>
          </cell>
          <cell r="AA17">
            <v>563.05999799999995</v>
          </cell>
          <cell r="AB17">
            <v>30947.607530473855</v>
          </cell>
          <cell r="AC17">
            <v>29179.828544220574</v>
          </cell>
          <cell r="AD17">
            <v>0</v>
          </cell>
          <cell r="AE17">
            <v>14046.550490373986</v>
          </cell>
          <cell r="AF17">
            <v>74737.046563068405</v>
          </cell>
          <cell r="AG17"/>
          <cell r="AH17">
            <v>270.2688</v>
          </cell>
          <cell r="AI17">
            <v>20805.403197599997</v>
          </cell>
          <cell r="AJ17">
            <v>6094.4400000000023</v>
          </cell>
          <cell r="AK17">
            <v>6094.44</v>
          </cell>
          <cell r="AL17">
            <v>27170.111997599997</v>
          </cell>
          <cell r="AM17">
            <v>0</v>
          </cell>
          <cell r="AN17"/>
          <cell r="AO17">
            <v>0</v>
          </cell>
          <cell r="AP17" t="str">
            <v>- // -</v>
          </cell>
          <cell r="AQ17">
            <v>4221.9396000000006</v>
          </cell>
          <cell r="AR17">
            <v>4221.9395999999997</v>
          </cell>
          <cell r="AS17">
            <v>0</v>
          </cell>
          <cell r="AT17">
            <v>0.99999999999999978</v>
          </cell>
          <cell r="AU17">
            <v>0</v>
          </cell>
          <cell r="AV17"/>
          <cell r="AW17">
            <v>0</v>
          </cell>
          <cell r="AX17" t="str">
            <v>- // -</v>
          </cell>
          <cell r="AY17">
            <v>13464</v>
          </cell>
          <cell r="AZ17">
            <v>13464</v>
          </cell>
          <cell r="BA17">
            <v>0</v>
          </cell>
          <cell r="BB17">
            <v>1</v>
          </cell>
          <cell r="BC17">
            <v>0</v>
          </cell>
          <cell r="BD17"/>
          <cell r="BE17">
            <v>0</v>
          </cell>
          <cell r="BF17" t="str">
            <v>- // -</v>
          </cell>
          <cell r="BG17">
            <v>0</v>
          </cell>
          <cell r="BH17"/>
          <cell r="BI17">
            <v>0</v>
          </cell>
          <cell r="BJ17" t="str">
            <v>- // -</v>
          </cell>
          <cell r="BK17">
            <v>0</v>
          </cell>
          <cell r="BL17"/>
          <cell r="BM17">
            <v>0</v>
          </cell>
          <cell r="BN17" t="str">
            <v>- // -</v>
          </cell>
          <cell r="BO17">
            <v>0</v>
          </cell>
          <cell r="BP17"/>
          <cell r="BQ17">
            <v>0</v>
          </cell>
          <cell r="BR17" t="str">
            <v>- // -</v>
          </cell>
          <cell r="BS17">
            <v>0</v>
          </cell>
          <cell r="BT17"/>
          <cell r="BU17">
            <v>0</v>
          </cell>
          <cell r="BV17" t="str">
            <v>- // -</v>
          </cell>
          <cell r="BW17">
            <v>0</v>
          </cell>
          <cell r="BX17"/>
          <cell r="BY17">
            <v>0</v>
          </cell>
          <cell r="BZ17" t="str">
            <v>- // -</v>
          </cell>
          <cell r="CA17">
            <v>0</v>
          </cell>
          <cell r="CB17"/>
          <cell r="CC17">
            <v>0</v>
          </cell>
          <cell r="CD17" t="str">
            <v>- // -</v>
          </cell>
          <cell r="CE17">
            <v>0</v>
          </cell>
          <cell r="CF17"/>
          <cell r="CG17">
            <v>0</v>
          </cell>
          <cell r="CH17" t="str">
            <v>- // -</v>
          </cell>
          <cell r="CI17">
            <v>4221.9396000000006</v>
          </cell>
          <cell r="CJ17">
            <v>4221.9395999999997</v>
          </cell>
          <cell r="CK17">
            <v>0</v>
          </cell>
          <cell r="CL17">
            <v>0.99999999999999978</v>
          </cell>
          <cell r="CM17">
            <v>13464</v>
          </cell>
          <cell r="CN17">
            <v>13464</v>
          </cell>
          <cell r="CO17">
            <v>0</v>
          </cell>
          <cell r="CP17">
            <v>1</v>
          </cell>
          <cell r="CQ17">
            <v>0</v>
          </cell>
          <cell r="CR17">
            <v>0</v>
          </cell>
          <cell r="CS17">
            <v>0</v>
          </cell>
          <cell r="CT17" t="str">
            <v>- // -</v>
          </cell>
          <cell r="CU17">
            <v>0</v>
          </cell>
          <cell r="CV17">
            <v>0</v>
          </cell>
          <cell r="CW17">
            <v>0</v>
          </cell>
          <cell r="CX17" t="str">
            <v>- // -</v>
          </cell>
          <cell r="CY17">
            <v>17685.939600000002</v>
          </cell>
          <cell r="CZ17">
            <v>17685.939599999998</v>
          </cell>
          <cell r="DA17">
            <v>0</v>
          </cell>
          <cell r="DB17">
            <v>0.99999999999999978</v>
          </cell>
          <cell r="DC17">
            <v>17685.939600000002</v>
          </cell>
          <cell r="DD17">
            <v>17685.939599999998</v>
          </cell>
          <cell r="DE17">
            <v>0</v>
          </cell>
          <cell r="DF17">
            <v>0.99999999999999978</v>
          </cell>
          <cell r="DG17">
            <v>44856.051597600002</v>
          </cell>
          <cell r="DH17">
            <v>44856.051597599995</v>
          </cell>
          <cell r="DI17">
            <v>0</v>
          </cell>
          <cell r="DJ17">
            <v>0.99999999999999989</v>
          </cell>
          <cell r="DK17">
            <v>39676.067943631642</v>
          </cell>
          <cell r="DL17">
            <v>0</v>
          </cell>
          <cell r="DM17">
            <v>0</v>
          </cell>
          <cell r="DN17"/>
          <cell r="DO17">
            <v>225.22399999999999</v>
          </cell>
          <cell r="DP17">
            <v>22807.80341</v>
          </cell>
          <cell r="DQ17">
            <v>0</v>
          </cell>
          <cell r="DR17">
            <v>3518.2829999999999</v>
          </cell>
          <cell r="DS17">
            <v>26551.310409999998</v>
          </cell>
          <cell r="DT17">
            <v>312.62930594504803</v>
          </cell>
          <cell r="DU17">
            <v>248.02631</v>
          </cell>
          <cell r="DV17">
            <v>-64.602995945048036</v>
          </cell>
          <cell r="DW17">
            <v>0.79335591796245897</v>
          </cell>
          <cell r="DX17">
            <v>293.6315061284065</v>
          </cell>
          <cell r="DY17">
            <v>261.23277000000002</v>
          </cell>
          <cell r="DZ17">
            <v>-32.398736128406483</v>
          </cell>
          <cell r="EA17">
            <v>0.88966192165278624</v>
          </cell>
          <cell r="EB17">
            <v>464.23512171089652</v>
          </cell>
          <cell r="EC17">
            <v>354.61912000000001</v>
          </cell>
          <cell r="ED17">
            <v>-109.61600171089651</v>
          </cell>
          <cell r="EE17">
            <v>0.76387826645490187</v>
          </cell>
          <cell r="EF17">
            <v>1575.3670356105104</v>
          </cell>
          <cell r="EG17">
            <v>289.35038000000003</v>
          </cell>
          <cell r="EH17">
            <v>-1286.0166556105103</v>
          </cell>
          <cell r="EI17">
            <v>0.18367172440412691</v>
          </cell>
          <cell r="EJ17">
            <v>268.77244036745492</v>
          </cell>
          <cell r="EK17">
            <v>276.96015</v>
          </cell>
          <cell r="EL17">
            <v>8.1877096325450793</v>
          </cell>
          <cell r="EM17">
            <v>1.0304633526463918</v>
          </cell>
          <cell r="EN17">
            <v>280.52053791013572</v>
          </cell>
          <cell r="EO17">
            <v>394.85955999999999</v>
          </cell>
          <cell r="EP17">
            <v>114.33902208986427</v>
          </cell>
          <cell r="EQ17">
            <v>1.4075959034646246</v>
          </cell>
          <cell r="ER17">
            <v>302.75849236369652</v>
          </cell>
          <cell r="ES17"/>
          <cell r="ET17">
            <v>-302.75849236369652</v>
          </cell>
          <cell r="EU17">
            <v>0</v>
          </cell>
          <cell r="EV17">
            <v>295.17978650769652</v>
          </cell>
          <cell r="EW17"/>
          <cell r="EX17">
            <v>-295.17978650769652</v>
          </cell>
          <cell r="EY17">
            <v>0</v>
          </cell>
          <cell r="EZ17">
            <v>329.65564110025298</v>
          </cell>
          <cell r="FA17"/>
          <cell r="FB17">
            <v>-329.65564110025298</v>
          </cell>
          <cell r="FC17">
            <v>0</v>
          </cell>
          <cell r="FD17">
            <v>316.63986449981832</v>
          </cell>
          <cell r="FE17"/>
          <cell r="FF17">
            <v>-316.63986449981832</v>
          </cell>
          <cell r="FG17">
            <v>0</v>
          </cell>
          <cell r="FH17">
            <v>10720.860203442309</v>
          </cell>
          <cell r="FI17"/>
          <cell r="FJ17">
            <v>-10720.860203442309</v>
          </cell>
          <cell r="FK17">
            <v>0</v>
          </cell>
          <cell r="FL17">
            <v>465.41402224655951</v>
          </cell>
          <cell r="FM17"/>
          <cell r="FN17">
            <v>-465.41402224655951</v>
          </cell>
          <cell r="FO17">
            <v>0</v>
          </cell>
          <cell r="FP17">
            <v>1070.4959337843511</v>
          </cell>
          <cell r="FQ17">
            <v>863.87820000000011</v>
          </cell>
          <cell r="FR17">
            <v>-206.617733784351</v>
          </cell>
          <cell r="FS17">
            <v>0.8069887729008659</v>
          </cell>
          <cell r="FT17">
            <v>2124.6600138881008</v>
          </cell>
          <cell r="FU17">
            <v>961.17008999999996</v>
          </cell>
        </row>
        <row r="18">
          <cell r="E18" t="str">
            <v>Реконструкция ПС 220 кВ Правобережная в части замены ячеек выключателей 220 кВ (3 шт.), с выполнением сопутствующего объема работ</v>
          </cell>
          <cell r="F18" t="str">
            <v>Замена с 2021 года 3 шт. выключателей 220 кВ (238), 220 кВ (СВ-220), 220 кВ (236) со сверхнормативным сроком службы более 25 лет</v>
          </cell>
          <cell r="G18" t="str">
            <v>Реконструкция, модернизация и ТП</v>
          </cell>
          <cell r="H18" t="str">
            <v>Техническая необходимость</v>
          </cell>
          <cell r="I18">
            <v>43585</v>
          </cell>
          <cell r="J18" t="str">
            <v xml:space="preserve">Итого по проекту: ПИР 3 выкл 220 кВ (1,2 ПК) + об-ие 3 выкл 220 кВ СМР, ПНР в т.ч. 2022 год: </v>
          </cell>
          <cell r="K18"/>
          <cell r="L18"/>
          <cell r="M18" t="str">
            <v/>
          </cell>
          <cell r="N18">
            <v>43585</v>
          </cell>
          <cell r="O18">
            <v>45291</v>
          </cell>
          <cell r="P18"/>
          <cell r="Q18"/>
          <cell r="R18"/>
          <cell r="S18"/>
          <cell r="T18"/>
          <cell r="U18"/>
          <cell r="V18"/>
          <cell r="W18">
            <v>0</v>
          </cell>
          <cell r="X18">
            <v>149465.349722852</v>
          </cell>
          <cell r="Y18">
            <v>172766.36937098939</v>
          </cell>
          <cell r="Z18">
            <v>124554.45810237667</v>
          </cell>
          <cell r="AA18">
            <v>5583.8769583333296</v>
          </cell>
          <cell r="AB18">
            <v>98764.409020439169</v>
          </cell>
          <cell r="AC18">
            <v>29418.27135550739</v>
          </cell>
          <cell r="AD18">
            <v>7651.7002351485153</v>
          </cell>
          <cell r="AE18">
            <v>3809.8504552938834</v>
          </cell>
          <cell r="AF18">
            <v>145228.10802472231</v>
          </cell>
          <cell r="AG18"/>
          <cell r="AH18">
            <v>100825.14677000001</v>
          </cell>
          <cell r="AI18">
            <v>9533.4408000000003</v>
          </cell>
          <cell r="AJ18">
            <v>-39127.507169999983</v>
          </cell>
          <cell r="AK18">
            <v>-39127.507169999997</v>
          </cell>
          <cell r="AL18">
            <v>71231.080400000006</v>
          </cell>
          <cell r="AM18">
            <v>0</v>
          </cell>
          <cell r="AN18"/>
          <cell r="AO18">
            <v>0</v>
          </cell>
          <cell r="AP18" t="str">
            <v>- // -</v>
          </cell>
          <cell r="AQ18">
            <v>0</v>
          </cell>
          <cell r="AR18"/>
          <cell r="AS18">
            <v>0</v>
          </cell>
          <cell r="AT18" t="str">
            <v>- // -</v>
          </cell>
          <cell r="AU18">
            <v>0</v>
          </cell>
          <cell r="AV18"/>
          <cell r="AW18">
            <v>0</v>
          </cell>
          <cell r="AX18" t="str">
            <v>- // -</v>
          </cell>
          <cell r="AY18">
            <v>0</v>
          </cell>
          <cell r="AZ18"/>
          <cell r="BA18">
            <v>0</v>
          </cell>
          <cell r="BB18" t="str">
            <v>- // -</v>
          </cell>
          <cell r="BC18">
            <v>0</v>
          </cell>
          <cell r="BD18"/>
          <cell r="BE18">
            <v>0</v>
          </cell>
          <cell r="BF18" t="str">
            <v>- // -</v>
          </cell>
          <cell r="BG18">
            <v>0</v>
          </cell>
          <cell r="BH18"/>
          <cell r="BI18">
            <v>0</v>
          </cell>
          <cell r="BJ18" t="str">
            <v>- // -</v>
          </cell>
          <cell r="BK18">
            <v>0</v>
          </cell>
          <cell r="BL18"/>
          <cell r="BM18">
            <v>0</v>
          </cell>
          <cell r="BN18" t="str">
            <v>- // -</v>
          </cell>
          <cell r="BO18">
            <v>0</v>
          </cell>
          <cell r="BP18"/>
          <cell r="BQ18">
            <v>0</v>
          </cell>
          <cell r="BR18" t="str">
            <v>- // -</v>
          </cell>
          <cell r="BS18">
            <v>0</v>
          </cell>
          <cell r="BT18"/>
          <cell r="BU18">
            <v>0</v>
          </cell>
          <cell r="BV18" t="str">
            <v>- // -</v>
          </cell>
          <cell r="BW18">
            <v>0</v>
          </cell>
          <cell r="BX18"/>
          <cell r="BY18">
            <v>0</v>
          </cell>
          <cell r="BZ18" t="str">
            <v>- // -</v>
          </cell>
          <cell r="CA18">
            <v>0</v>
          </cell>
          <cell r="CB18"/>
          <cell r="CC18">
            <v>0</v>
          </cell>
          <cell r="CD18" t="str">
            <v>- // -</v>
          </cell>
          <cell r="CE18">
            <v>0</v>
          </cell>
          <cell r="CF18"/>
          <cell r="CG18">
            <v>0</v>
          </cell>
          <cell r="CH18" t="str">
            <v>- // -</v>
          </cell>
          <cell r="CI18">
            <v>0</v>
          </cell>
          <cell r="CJ18">
            <v>0</v>
          </cell>
          <cell r="CK18">
            <v>0</v>
          </cell>
          <cell r="CL18" t="str">
            <v>- // -</v>
          </cell>
          <cell r="CM18">
            <v>0</v>
          </cell>
          <cell r="CN18">
            <v>0</v>
          </cell>
          <cell r="CO18">
            <v>0</v>
          </cell>
          <cell r="CP18" t="str">
            <v>- // -</v>
          </cell>
          <cell r="CQ18">
            <v>0</v>
          </cell>
          <cell r="CR18">
            <v>0</v>
          </cell>
          <cell r="CS18">
            <v>0</v>
          </cell>
          <cell r="CT18" t="str">
            <v>- // -</v>
          </cell>
          <cell r="CU18">
            <v>0</v>
          </cell>
          <cell r="CV18">
            <v>0</v>
          </cell>
          <cell r="CW18">
            <v>0</v>
          </cell>
          <cell r="CX18" t="str">
            <v>- // -</v>
          </cell>
          <cell r="CY18">
            <v>0</v>
          </cell>
          <cell r="CZ18">
            <v>0</v>
          </cell>
          <cell r="DA18">
            <v>0</v>
          </cell>
          <cell r="DB18" t="str">
            <v>- // -</v>
          </cell>
          <cell r="DC18">
            <v>0</v>
          </cell>
          <cell r="DD18">
            <v>0</v>
          </cell>
          <cell r="DE18">
            <v>0</v>
          </cell>
          <cell r="DF18" t="str">
            <v>- // -</v>
          </cell>
          <cell r="DG18">
            <v>71231.080400000006</v>
          </cell>
          <cell r="DH18">
            <v>71231.080400000006</v>
          </cell>
          <cell r="DI18">
            <v>0</v>
          </cell>
          <cell r="DJ18">
            <v>1</v>
          </cell>
          <cell r="DK18">
            <v>101535.28897098938</v>
          </cell>
          <cell r="DL18">
            <v>0</v>
          </cell>
          <cell r="DM18">
            <v>0</v>
          </cell>
          <cell r="DN18"/>
          <cell r="DO18">
            <v>33372.15696</v>
          </cell>
          <cell r="DP18">
            <v>27242.994029999998</v>
          </cell>
          <cell r="DQ18">
            <v>0</v>
          </cell>
          <cell r="DR18">
            <v>0</v>
          </cell>
          <cell r="DS18">
            <v>60615.150989999995</v>
          </cell>
          <cell r="DT18">
            <v>0</v>
          </cell>
          <cell r="DU18"/>
          <cell r="DV18">
            <v>0</v>
          </cell>
          <cell r="DW18" t="str">
            <v>- // -</v>
          </cell>
          <cell r="DX18">
            <v>0</v>
          </cell>
          <cell r="DY18"/>
          <cell r="DZ18">
            <v>0</v>
          </cell>
          <cell r="EA18" t="str">
            <v>- // -</v>
          </cell>
          <cell r="EB18">
            <v>0</v>
          </cell>
          <cell r="EC18"/>
          <cell r="ED18">
            <v>0</v>
          </cell>
          <cell r="EE18" t="str">
            <v>- // -</v>
          </cell>
          <cell r="EF18">
            <v>0</v>
          </cell>
          <cell r="EG18">
            <v>0</v>
          </cell>
          <cell r="EH18">
            <v>0</v>
          </cell>
          <cell r="EI18" t="str">
            <v>- // -</v>
          </cell>
          <cell r="EJ18">
            <v>0</v>
          </cell>
          <cell r="EK18"/>
          <cell r="EL18">
            <v>0</v>
          </cell>
          <cell r="EM18" t="str">
            <v>- // -</v>
          </cell>
          <cell r="EN18">
            <v>0</v>
          </cell>
          <cell r="EO18"/>
          <cell r="EP18">
            <v>0</v>
          </cell>
          <cell r="EQ18" t="str">
            <v>- // -</v>
          </cell>
          <cell r="ER18">
            <v>0</v>
          </cell>
          <cell r="ES18"/>
          <cell r="ET18">
            <v>0</v>
          </cell>
          <cell r="EU18" t="str">
            <v>- // -</v>
          </cell>
          <cell r="EV18">
            <v>0</v>
          </cell>
          <cell r="EW18"/>
          <cell r="EX18">
            <v>0</v>
          </cell>
          <cell r="EY18" t="str">
            <v>- // -</v>
          </cell>
          <cell r="EZ18">
            <v>0</v>
          </cell>
          <cell r="FA18"/>
          <cell r="FB18">
            <v>0</v>
          </cell>
          <cell r="FC18" t="str">
            <v>- // -</v>
          </cell>
          <cell r="FD18">
            <v>0</v>
          </cell>
          <cell r="FE18"/>
          <cell r="FF18">
            <v>0</v>
          </cell>
          <cell r="FG18" t="str">
            <v>- // -</v>
          </cell>
          <cell r="FH18">
            <v>0</v>
          </cell>
          <cell r="FI18"/>
          <cell r="FJ18">
            <v>0</v>
          </cell>
          <cell r="FK18" t="str">
            <v>- // -</v>
          </cell>
          <cell r="FL18">
            <v>0</v>
          </cell>
          <cell r="FM18"/>
          <cell r="FN18">
            <v>0</v>
          </cell>
          <cell r="FO18" t="str">
            <v>- // -</v>
          </cell>
          <cell r="FP18">
            <v>0</v>
          </cell>
          <cell r="FQ18">
            <v>0</v>
          </cell>
          <cell r="FR18">
            <v>0</v>
          </cell>
          <cell r="FS18" t="str">
            <v>- // -</v>
          </cell>
          <cell r="FT18">
            <v>0</v>
          </cell>
          <cell r="FU18">
            <v>0</v>
          </cell>
        </row>
        <row r="19">
          <cell r="E19" t="str">
            <v>Реконструкция ПС 220 кВ Тулинская в части замены ячеек выключателей 220 кВ, с выполнением сопутствующего объема работ</v>
          </cell>
          <cell r="F19" t="str">
            <v>Замена с 2020 года 4 шт. выключателей 220 кВ (1В-257), 220 кВ (2В-257), (1В-256), 220 кВ (2В-256), со сверхнормативным сроком службы более 25 лет</v>
          </cell>
          <cell r="G19" t="str">
            <v>Реконструкция, модернизация и ТП</v>
          </cell>
          <cell r="H19" t="str">
            <v>Техническая необходимость</v>
          </cell>
          <cell r="I19">
            <v>43585</v>
          </cell>
          <cell r="J19" t="str">
            <v>Итого по проекту: ПИР СМР ПНР  яч. выкл. 220 кВ - 4 шт. в т.ч. 2022 год: Об-ие 1 выкл 220 кВ 2В-256</v>
          </cell>
          <cell r="K19"/>
          <cell r="L19"/>
          <cell r="M19" t="str">
            <v>Гашение кредиторской задолженности; Ввод объекта в эксплуатацию.</v>
          </cell>
          <cell r="N19">
            <v>43585</v>
          </cell>
          <cell r="O19">
            <v>45657</v>
          </cell>
          <cell r="P19"/>
          <cell r="Q19"/>
          <cell r="R19"/>
          <cell r="S19"/>
          <cell r="T19"/>
          <cell r="U19"/>
          <cell r="V19"/>
          <cell r="W19">
            <v>0</v>
          </cell>
          <cell r="X19">
            <v>208936.60576127065</v>
          </cell>
          <cell r="Y19">
            <v>211939.06850421528</v>
          </cell>
          <cell r="Z19">
            <v>174113.83813439222</v>
          </cell>
          <cell r="AA19">
            <v>7650.4707466395339</v>
          </cell>
          <cell r="AB19">
            <v>104843.76137494578</v>
          </cell>
          <cell r="AC19">
            <v>50912.761836431506</v>
          </cell>
          <cell r="AD19">
            <v>9696.9504195410736</v>
          </cell>
          <cell r="AE19">
            <v>7255.3744503992548</v>
          </cell>
          <cell r="AF19">
            <v>180359.31882795715</v>
          </cell>
          <cell r="AG19"/>
          <cell r="AH19">
            <v>7384.9932399999998</v>
          </cell>
          <cell r="AI19">
            <v>31107.325440000004</v>
          </cell>
          <cell r="AJ19">
            <v>43232.053628800008</v>
          </cell>
          <cell r="AK19">
            <v>31855.784749999999</v>
          </cell>
          <cell r="AL19">
            <v>70348.103430000003</v>
          </cell>
          <cell r="AM19">
            <v>8140.1209799999997</v>
          </cell>
          <cell r="AN19">
            <v>8140.1209800000006</v>
          </cell>
          <cell r="AO19">
            <v>0</v>
          </cell>
          <cell r="AP19">
            <v>1.0000000000000002</v>
          </cell>
          <cell r="AQ19">
            <v>4129.4689300000009</v>
          </cell>
          <cell r="AR19">
            <v>4129.46893</v>
          </cell>
          <cell r="AS19">
            <v>0</v>
          </cell>
          <cell r="AT19">
            <v>0.99999999999999978</v>
          </cell>
          <cell r="AU19">
            <v>9741.2388906666602</v>
          </cell>
          <cell r="AV19">
            <v>9741.23963</v>
          </cell>
          <cell r="AW19">
            <v>7.393333398795221E-4</v>
          </cell>
          <cell r="AX19">
            <v>1.0000000758972598</v>
          </cell>
          <cell r="AY19">
            <v>6732</v>
          </cell>
          <cell r="AZ19"/>
          <cell r="BA19">
            <v>-6732</v>
          </cell>
          <cell r="BB19">
            <v>0</v>
          </cell>
          <cell r="BC19">
            <v>8976</v>
          </cell>
          <cell r="BD19"/>
          <cell r="BE19">
            <v>-8976</v>
          </cell>
          <cell r="BF19">
            <v>0</v>
          </cell>
          <cell r="BG19">
            <v>0</v>
          </cell>
          <cell r="BH19"/>
          <cell r="BI19">
            <v>0</v>
          </cell>
          <cell r="BJ19" t="str">
            <v>- // -</v>
          </cell>
          <cell r="BK19">
            <v>0</v>
          </cell>
          <cell r="BL19"/>
          <cell r="BM19">
            <v>0</v>
          </cell>
          <cell r="BN19" t="str">
            <v>- // -</v>
          </cell>
          <cell r="BO19">
            <v>0</v>
          </cell>
          <cell r="BP19"/>
          <cell r="BQ19">
            <v>0</v>
          </cell>
          <cell r="BR19" t="str">
            <v>- // -</v>
          </cell>
          <cell r="BS19">
            <v>0</v>
          </cell>
          <cell r="BT19"/>
          <cell r="BU19">
            <v>0</v>
          </cell>
          <cell r="BV19" t="str">
            <v>- // -</v>
          </cell>
          <cell r="BW19">
            <v>6732</v>
          </cell>
          <cell r="BX19"/>
          <cell r="BY19">
            <v>-6732</v>
          </cell>
          <cell r="BZ19">
            <v>0</v>
          </cell>
          <cell r="CA19">
            <v>0</v>
          </cell>
          <cell r="CB19"/>
          <cell r="CC19">
            <v>0</v>
          </cell>
          <cell r="CD19" t="str">
            <v>- // -</v>
          </cell>
          <cell r="CE19">
            <v>0</v>
          </cell>
          <cell r="CF19"/>
          <cell r="CG19">
            <v>0</v>
          </cell>
          <cell r="CH19" t="str">
            <v>- // -</v>
          </cell>
          <cell r="CI19">
            <v>22010.828800666663</v>
          </cell>
          <cell r="CJ19">
            <v>22010.829539999999</v>
          </cell>
          <cell r="CK19">
            <v>7.3933333624154329E-4</v>
          </cell>
          <cell r="CL19">
            <v>1.0000000335895274</v>
          </cell>
          <cell r="CM19">
            <v>15708</v>
          </cell>
          <cell r="CN19">
            <v>0</v>
          </cell>
          <cell r="CO19">
            <v>-15708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 t="str">
            <v>- // -</v>
          </cell>
          <cell r="CU19">
            <v>6732</v>
          </cell>
          <cell r="CV19">
            <v>0</v>
          </cell>
          <cell r="CW19">
            <v>-6732</v>
          </cell>
          <cell r="CX19">
            <v>0</v>
          </cell>
          <cell r="CY19">
            <v>44450.828800666663</v>
          </cell>
          <cell r="CZ19">
            <v>22010.829539999999</v>
          </cell>
          <cell r="DA19">
            <v>-22439.999260666664</v>
          </cell>
          <cell r="DB19">
            <v>0.49517253409839429</v>
          </cell>
          <cell r="DC19">
            <v>37718.828800666663</v>
          </cell>
          <cell r="DD19">
            <v>22010.829539999999</v>
          </cell>
          <cell r="DE19">
            <v>-15707.999260666664</v>
          </cell>
          <cell r="DF19">
            <v>0.58355018540795645</v>
          </cell>
          <cell r="DG19">
            <v>108066.93223066666</v>
          </cell>
          <cell r="DH19">
            <v>92358.932969999994</v>
          </cell>
          <cell r="DI19">
            <v>-15707.999260666664</v>
          </cell>
          <cell r="DJ19">
            <v>0.85464564472748927</v>
          </cell>
          <cell r="DK19">
            <v>55554.751047584257</v>
          </cell>
          <cell r="DL19">
            <v>41585.385225964317</v>
          </cell>
          <cell r="DM19">
            <v>0</v>
          </cell>
          <cell r="DN19"/>
          <cell r="DO19">
            <v>1792.16103</v>
          </cell>
          <cell r="DP19">
            <v>60421.069270000007</v>
          </cell>
          <cell r="DQ19">
            <v>8552.9401981256087</v>
          </cell>
          <cell r="DR19">
            <v>18495.975300000006</v>
          </cell>
          <cell r="DS19">
            <v>80709.205600000016</v>
          </cell>
          <cell r="DT19">
            <v>0</v>
          </cell>
          <cell r="DU19"/>
          <cell r="DV19">
            <v>0</v>
          </cell>
          <cell r="DW19" t="str">
            <v>- // -</v>
          </cell>
          <cell r="DX19">
            <v>0</v>
          </cell>
          <cell r="DY19"/>
          <cell r="DZ19">
            <v>0</v>
          </cell>
          <cell r="EA19" t="str">
            <v>- // -</v>
          </cell>
          <cell r="EB19">
            <v>0</v>
          </cell>
          <cell r="EC19"/>
          <cell r="ED19">
            <v>0</v>
          </cell>
          <cell r="EE19" t="str">
            <v>- // -</v>
          </cell>
          <cell r="EF19">
            <v>0</v>
          </cell>
          <cell r="EG19">
            <v>0</v>
          </cell>
          <cell r="EH19">
            <v>0</v>
          </cell>
          <cell r="EI19" t="str">
            <v>- // -</v>
          </cell>
          <cell r="EJ19">
            <v>0</v>
          </cell>
          <cell r="EK19"/>
          <cell r="EL19">
            <v>0</v>
          </cell>
          <cell r="EM19" t="str">
            <v>- // -</v>
          </cell>
          <cell r="EN19">
            <v>0</v>
          </cell>
          <cell r="EO19"/>
          <cell r="EP19">
            <v>0</v>
          </cell>
          <cell r="EQ19" t="str">
            <v>- // -</v>
          </cell>
          <cell r="ER19">
            <v>0</v>
          </cell>
          <cell r="ES19"/>
          <cell r="ET19">
            <v>0</v>
          </cell>
          <cell r="EU19" t="str">
            <v>- // -</v>
          </cell>
          <cell r="EV19">
            <v>0</v>
          </cell>
          <cell r="EW19"/>
          <cell r="EX19">
            <v>0</v>
          </cell>
          <cell r="EY19" t="str">
            <v>- // -</v>
          </cell>
          <cell r="EZ19">
            <v>18700</v>
          </cell>
          <cell r="FA19"/>
          <cell r="FB19">
            <v>-18700</v>
          </cell>
          <cell r="FC19">
            <v>0</v>
          </cell>
          <cell r="FD19">
            <v>0</v>
          </cell>
          <cell r="FE19"/>
          <cell r="FF19">
            <v>0</v>
          </cell>
          <cell r="FG19" t="str">
            <v>- // -</v>
          </cell>
          <cell r="FH19">
            <v>0</v>
          </cell>
          <cell r="FI19"/>
          <cell r="FJ19">
            <v>0</v>
          </cell>
          <cell r="FK19" t="str">
            <v>- // -</v>
          </cell>
          <cell r="FL19">
            <v>0</v>
          </cell>
          <cell r="FM19"/>
          <cell r="FN19">
            <v>0</v>
          </cell>
          <cell r="FO19" t="str">
            <v>- // -</v>
          </cell>
          <cell r="FP19">
            <v>0</v>
          </cell>
          <cell r="FQ19">
            <v>0</v>
          </cell>
          <cell r="FR19">
            <v>0</v>
          </cell>
          <cell r="FS19" t="str">
            <v>- // -</v>
          </cell>
          <cell r="FT19">
            <v>0</v>
          </cell>
          <cell r="FU19">
            <v>0</v>
          </cell>
        </row>
        <row r="20">
          <cell r="E20" t="str">
            <v>Реконструкция ПС 220 кВ Урожай в части замены ячеек выключателей 220 кВ (8 шт.) с выполнением сопутствующего объема работ</v>
          </cell>
          <cell r="F20" t="str">
            <v>Замена с 2020 года 8 шт. выключателей 220 кВ (291), 220 кВ (ШСВ-220), 220 кВ (2АТ), 220 кВ (1АТ),  220 кВ (219),  220 кВ (220), 220 кВ (221), 220 кВ (222) со сверхнормативным сроком службы более25 лет</v>
          </cell>
          <cell r="G20" t="str">
            <v>Реконструкция, модернизация и ТП</v>
          </cell>
          <cell r="H20" t="str">
            <v>Техническая необходимость</v>
          </cell>
          <cell r="I20">
            <v>43585</v>
          </cell>
          <cell r="J20" t="str">
            <v>Итого по проекту: ПИР 8 шт.СМР ПНР  яч. выкл. 220 кВ - 8 шт. в т.ч. 2022 год: ПИР 2 выкл 220 кВ (1 ПК) СМР 2 выкл 220 кВ (1 ПК) Оборудование 2 выкл.</v>
          </cell>
          <cell r="K20"/>
          <cell r="L20"/>
          <cell r="M20" t="str">
            <v>Разработка ПСД; Выполнение строительно-монтажных работ; Ввод объекта в эксплуатацию.</v>
          </cell>
          <cell r="N20">
            <v>43585</v>
          </cell>
          <cell r="O20">
            <v>46387</v>
          </cell>
          <cell r="P20"/>
          <cell r="Q20"/>
          <cell r="R20"/>
          <cell r="S20"/>
          <cell r="T20"/>
          <cell r="U20"/>
          <cell r="V20"/>
          <cell r="W20">
            <v>0</v>
          </cell>
          <cell r="X20">
            <v>441921.36923850985</v>
          </cell>
          <cell r="Y20">
            <v>381129.32663315232</v>
          </cell>
          <cell r="Z20">
            <v>368267.8076987582</v>
          </cell>
          <cell r="AA20">
            <v>15749.967179844281</v>
          </cell>
          <cell r="AB20">
            <v>219382.39860994212</v>
          </cell>
          <cell r="AC20">
            <v>67578.435155582294</v>
          </cell>
          <cell r="AD20">
            <v>8888.6954087541526</v>
          </cell>
          <cell r="AE20">
            <v>21795.743338301301</v>
          </cell>
          <cell r="AF20">
            <v>333395.23969242419</v>
          </cell>
          <cell r="AG20"/>
          <cell r="AH20">
            <v>55648.130159999993</v>
          </cell>
          <cell r="AI20">
            <v>25081.43405</v>
          </cell>
          <cell r="AJ20">
            <v>66865.552569999985</v>
          </cell>
          <cell r="AK20">
            <v>55840.312570000009</v>
          </cell>
          <cell r="AL20">
            <v>136569.87677999999</v>
          </cell>
          <cell r="AM20">
            <v>10206.566604</v>
          </cell>
          <cell r="AN20">
            <v>10206.56661</v>
          </cell>
          <cell r="AO20">
            <v>6.0000002122251317E-6</v>
          </cell>
          <cell r="AP20">
            <v>1.0000000005878569</v>
          </cell>
          <cell r="AQ20">
            <v>0</v>
          </cell>
          <cell r="AR20"/>
          <cell r="AS20">
            <v>0</v>
          </cell>
          <cell r="AT20" t="str">
            <v>- // -</v>
          </cell>
          <cell r="AU20">
            <v>0</v>
          </cell>
          <cell r="AV20"/>
          <cell r="AW20">
            <v>0</v>
          </cell>
          <cell r="AX20" t="str">
            <v>- // -</v>
          </cell>
          <cell r="AY20">
            <v>0</v>
          </cell>
          <cell r="AZ20"/>
          <cell r="BA20">
            <v>0</v>
          </cell>
          <cell r="BB20" t="str">
            <v>- // -</v>
          </cell>
          <cell r="BC20">
            <v>0</v>
          </cell>
          <cell r="BD20"/>
          <cell r="BE20">
            <v>0</v>
          </cell>
          <cell r="BF20" t="str">
            <v>- // -</v>
          </cell>
          <cell r="BG20">
            <v>0</v>
          </cell>
          <cell r="BH20"/>
          <cell r="BI20">
            <v>0</v>
          </cell>
          <cell r="BJ20" t="str">
            <v>- // -</v>
          </cell>
          <cell r="BK20">
            <v>0</v>
          </cell>
          <cell r="BL20"/>
          <cell r="BM20">
            <v>0</v>
          </cell>
          <cell r="BN20" t="str">
            <v>- // -</v>
          </cell>
          <cell r="BO20">
            <v>0</v>
          </cell>
          <cell r="BP20"/>
          <cell r="BQ20">
            <v>0</v>
          </cell>
          <cell r="BR20" t="str">
            <v>- // -</v>
          </cell>
          <cell r="BS20">
            <v>0</v>
          </cell>
          <cell r="BT20"/>
          <cell r="BU20">
            <v>0</v>
          </cell>
          <cell r="BV20" t="str">
            <v>- // -</v>
          </cell>
          <cell r="BW20">
            <v>0</v>
          </cell>
          <cell r="BX20"/>
          <cell r="BY20">
            <v>0</v>
          </cell>
          <cell r="BZ20" t="str">
            <v>- // -</v>
          </cell>
          <cell r="CA20">
            <v>0</v>
          </cell>
          <cell r="CB20"/>
          <cell r="CC20">
            <v>0</v>
          </cell>
          <cell r="CD20" t="str">
            <v>- // -</v>
          </cell>
          <cell r="CE20">
            <v>0</v>
          </cell>
          <cell r="CF20"/>
          <cell r="CG20">
            <v>0</v>
          </cell>
          <cell r="CH20" t="str">
            <v>- // -</v>
          </cell>
          <cell r="CI20">
            <v>10206.566604</v>
          </cell>
          <cell r="CJ20">
            <v>10206.56661</v>
          </cell>
          <cell r="CK20">
            <v>6.0000002122251317E-6</v>
          </cell>
          <cell r="CL20">
            <v>1.0000000005878569</v>
          </cell>
          <cell r="CM20">
            <v>0</v>
          </cell>
          <cell r="CN20">
            <v>0</v>
          </cell>
          <cell r="CO20">
            <v>0</v>
          </cell>
          <cell r="CP20" t="str">
            <v>- // -</v>
          </cell>
          <cell r="CQ20">
            <v>0</v>
          </cell>
          <cell r="CR20">
            <v>0</v>
          </cell>
          <cell r="CS20">
            <v>0</v>
          </cell>
          <cell r="CT20" t="str">
            <v>- // -</v>
          </cell>
          <cell r="CU20">
            <v>0</v>
          </cell>
          <cell r="CV20">
            <v>0</v>
          </cell>
          <cell r="CW20">
            <v>0</v>
          </cell>
          <cell r="CX20" t="str">
            <v>- // -</v>
          </cell>
          <cell r="CY20">
            <v>10206.566604</v>
          </cell>
          <cell r="CZ20">
            <v>10206.56661</v>
          </cell>
          <cell r="DA20">
            <v>6.0000002122251317E-6</v>
          </cell>
          <cell r="DB20">
            <v>1.0000000005878569</v>
          </cell>
          <cell r="DC20">
            <v>10206.566604</v>
          </cell>
          <cell r="DD20">
            <v>10206.56661</v>
          </cell>
          <cell r="DE20">
            <v>6.0000002122251317E-6</v>
          </cell>
          <cell r="DF20">
            <v>1.0000000005878569</v>
          </cell>
          <cell r="DG20">
            <v>146776.44338399998</v>
          </cell>
          <cell r="DH20">
            <v>146776.44339</v>
          </cell>
          <cell r="DI20">
            <v>6.0000165831297636E-6</v>
          </cell>
          <cell r="DJ20">
            <v>1.0000000000408786</v>
          </cell>
          <cell r="DK20">
            <v>76579.098543010186</v>
          </cell>
          <cell r="DL20">
            <v>53611.426476143781</v>
          </cell>
          <cell r="DM20">
            <v>104162.35822999837</v>
          </cell>
          <cell r="DN20"/>
          <cell r="DO20">
            <v>52074.858489999999</v>
          </cell>
          <cell r="DP20">
            <v>64702.504020000008</v>
          </cell>
          <cell r="DQ20">
            <v>9884.2063608410626</v>
          </cell>
          <cell r="DR20">
            <v>9457.6886699999941</v>
          </cell>
          <cell r="DS20">
            <v>126235.05117999999</v>
          </cell>
          <cell r="DT20">
            <v>0</v>
          </cell>
          <cell r="DU20"/>
          <cell r="DV20">
            <v>0</v>
          </cell>
          <cell r="DW20" t="str">
            <v>- // -</v>
          </cell>
          <cell r="DX20">
            <v>0</v>
          </cell>
          <cell r="DY20"/>
          <cell r="DZ20">
            <v>0</v>
          </cell>
          <cell r="EA20" t="str">
            <v>- // -</v>
          </cell>
          <cell r="EB20">
            <v>0</v>
          </cell>
          <cell r="EC20"/>
          <cell r="ED20">
            <v>0</v>
          </cell>
          <cell r="EE20" t="str">
            <v>- // -</v>
          </cell>
          <cell r="EF20">
            <v>0</v>
          </cell>
          <cell r="EG20">
            <v>0</v>
          </cell>
          <cell r="EH20">
            <v>0</v>
          </cell>
          <cell r="EI20" t="str">
            <v>- // -</v>
          </cell>
          <cell r="EJ20">
            <v>0</v>
          </cell>
          <cell r="EK20"/>
          <cell r="EL20">
            <v>0</v>
          </cell>
          <cell r="EM20" t="str">
            <v>- // -</v>
          </cell>
          <cell r="EN20">
            <v>0</v>
          </cell>
          <cell r="EO20">
            <v>37400</v>
          </cell>
          <cell r="EP20">
            <v>37400</v>
          </cell>
          <cell r="EQ20" t="str">
            <v>- // -</v>
          </cell>
          <cell r="ER20">
            <v>37400</v>
          </cell>
          <cell r="ES20"/>
          <cell r="ET20">
            <v>-37400</v>
          </cell>
          <cell r="EU20">
            <v>0</v>
          </cell>
          <cell r="EV20">
            <v>6261.5554682299999</v>
          </cell>
          <cell r="EW20"/>
          <cell r="EX20">
            <v>-6261.5554682299999</v>
          </cell>
          <cell r="EY20">
            <v>0</v>
          </cell>
          <cell r="EZ20">
            <v>0</v>
          </cell>
          <cell r="FA20"/>
          <cell r="FB20">
            <v>0</v>
          </cell>
          <cell r="FC20" t="str">
            <v>- // -</v>
          </cell>
          <cell r="FD20">
            <v>0</v>
          </cell>
          <cell r="FE20"/>
          <cell r="FF20">
            <v>0</v>
          </cell>
          <cell r="FG20" t="str">
            <v>- // -</v>
          </cell>
          <cell r="FH20">
            <v>0</v>
          </cell>
          <cell r="FI20"/>
          <cell r="FJ20">
            <v>0</v>
          </cell>
          <cell r="FK20" t="str">
            <v>- // -</v>
          </cell>
          <cell r="FL20">
            <v>3977.4914682300005</v>
          </cell>
          <cell r="FM20"/>
          <cell r="FN20">
            <v>-3977.4914682300005</v>
          </cell>
          <cell r="FO20">
            <v>0</v>
          </cell>
          <cell r="FP20">
            <v>0</v>
          </cell>
          <cell r="FQ20">
            <v>0</v>
          </cell>
          <cell r="FR20">
            <v>0</v>
          </cell>
          <cell r="FS20" t="str">
            <v>- // -</v>
          </cell>
          <cell r="FT20">
            <v>0</v>
          </cell>
          <cell r="FU20">
            <v>37400</v>
          </cell>
        </row>
        <row r="21">
          <cell r="E21" t="str">
            <v>Реконструкция ПС 220 кВ Южная в части установки линейных регулировочных трансформаторов (2 шт.) мощностью 16 МВА, демонтажа трансформатора 3Т мощностью 16 МВА с выполнением сопутствующего объема работ</v>
          </cell>
          <cell r="F21" t="str">
            <v>Обеспечение с 2020 года 1.  категорийности электроснабжения потребителей ПС 220 кВ Южная
2. независимости регулирования и постоянства напряжения в сети 10 кВ АТ
3. необходимого уровня напряжения и качества электроэнергии у потребителей ПС 220 кВ Южная</v>
          </cell>
          <cell r="G21" t="str">
            <v>Реконструкция, модернизация и ТП</v>
          </cell>
          <cell r="H21" t="str">
            <v>Техническая необходимость</v>
          </cell>
          <cell r="I21">
            <v>43585</v>
          </cell>
          <cell r="J21" t="str">
            <v>Итого по проекту: ПИР СМР ПНР (ЛРТ 16 МВА) 2 шт., Консервация в т.ч. 2022 год: ПИР (ЛРТ 16 МВА) 2 шт. 1ПК</v>
          </cell>
          <cell r="K21"/>
          <cell r="L21"/>
          <cell r="M21" t="str">
            <v>Разработка ПСД.</v>
          </cell>
          <cell r="N21">
            <v>43585</v>
          </cell>
          <cell r="O21">
            <v>45291</v>
          </cell>
          <cell r="P21"/>
          <cell r="Q21"/>
          <cell r="R21"/>
          <cell r="S21"/>
          <cell r="T21"/>
          <cell r="U21"/>
          <cell r="V21"/>
          <cell r="W21">
            <v>0</v>
          </cell>
          <cell r="X21">
            <v>76741.063683575878</v>
          </cell>
          <cell r="Y21">
            <v>77380.998257582396</v>
          </cell>
          <cell r="Z21">
            <v>63950.886402979901</v>
          </cell>
          <cell r="AA21">
            <v>2979.4531200000001</v>
          </cell>
          <cell r="AB21">
            <v>31350</v>
          </cell>
          <cell r="AC21">
            <v>25028.093412209997</v>
          </cell>
          <cell r="AD21">
            <v>3003.3712094652005</v>
          </cell>
          <cell r="AE21">
            <v>2551.1336729768</v>
          </cell>
          <cell r="AF21">
            <v>64912.051414651993</v>
          </cell>
          <cell r="AG21"/>
          <cell r="AH21">
            <v>0</v>
          </cell>
          <cell r="AI21">
            <v>37620</v>
          </cell>
          <cell r="AJ21">
            <v>145.19999999999999</v>
          </cell>
          <cell r="AK21">
            <v>145.19999999999999</v>
          </cell>
          <cell r="AL21">
            <v>37765.199999999997</v>
          </cell>
          <cell r="AM21">
            <v>0</v>
          </cell>
          <cell r="AN21"/>
          <cell r="AO21">
            <v>0</v>
          </cell>
          <cell r="AP21" t="str">
            <v>- // -</v>
          </cell>
          <cell r="AQ21">
            <v>0</v>
          </cell>
          <cell r="AR21"/>
          <cell r="AS21">
            <v>0</v>
          </cell>
          <cell r="AT21" t="str">
            <v>- // -</v>
          </cell>
          <cell r="AU21">
            <v>0</v>
          </cell>
          <cell r="AV21"/>
          <cell r="AW21">
            <v>0</v>
          </cell>
          <cell r="AX21" t="str">
            <v>- // -</v>
          </cell>
          <cell r="AY21">
            <v>0</v>
          </cell>
          <cell r="AZ21"/>
          <cell r="BA21">
            <v>0</v>
          </cell>
          <cell r="BB21" t="str">
            <v>- // -</v>
          </cell>
          <cell r="BC21">
            <v>0</v>
          </cell>
          <cell r="BD21"/>
          <cell r="BE21">
            <v>0</v>
          </cell>
          <cell r="BF21" t="str">
            <v>- // -</v>
          </cell>
          <cell r="BG21">
            <v>0</v>
          </cell>
          <cell r="BH21"/>
          <cell r="BI21">
            <v>0</v>
          </cell>
          <cell r="BJ21" t="str">
            <v>- // -</v>
          </cell>
          <cell r="BK21">
            <v>0</v>
          </cell>
          <cell r="BL21"/>
          <cell r="BM21">
            <v>0</v>
          </cell>
          <cell r="BN21" t="str">
            <v>- // -</v>
          </cell>
          <cell r="BO21">
            <v>3575.3437440000002</v>
          </cell>
          <cell r="BP21"/>
          <cell r="BQ21">
            <v>-3575.3437440000002</v>
          </cell>
          <cell r="BR21">
            <v>0</v>
          </cell>
          <cell r="BS21">
            <v>0</v>
          </cell>
          <cell r="BT21"/>
          <cell r="BU21">
            <v>0</v>
          </cell>
          <cell r="BV21" t="str">
            <v>- // -</v>
          </cell>
          <cell r="BW21">
            <v>0</v>
          </cell>
          <cell r="BX21"/>
          <cell r="BY21">
            <v>0</v>
          </cell>
          <cell r="BZ21" t="str">
            <v>- // -</v>
          </cell>
          <cell r="CA21">
            <v>0</v>
          </cell>
          <cell r="CB21"/>
          <cell r="CC21">
            <v>0</v>
          </cell>
          <cell r="CD21" t="str">
            <v>- // -</v>
          </cell>
          <cell r="CE21">
            <v>0</v>
          </cell>
          <cell r="CF21"/>
          <cell r="CG21">
            <v>0</v>
          </cell>
          <cell r="CH21" t="str">
            <v>- // -</v>
          </cell>
          <cell r="CI21">
            <v>0</v>
          </cell>
          <cell r="CJ21">
            <v>0</v>
          </cell>
          <cell r="CK21">
            <v>0</v>
          </cell>
          <cell r="CL21" t="str">
            <v>- // -</v>
          </cell>
          <cell r="CM21">
            <v>0</v>
          </cell>
          <cell r="CN21">
            <v>0</v>
          </cell>
          <cell r="CO21">
            <v>0</v>
          </cell>
          <cell r="CP21" t="str">
            <v>- // -</v>
          </cell>
          <cell r="CQ21">
            <v>3575.3437440000002</v>
          </cell>
          <cell r="CR21">
            <v>0</v>
          </cell>
          <cell r="CS21">
            <v>-3575.3437440000002</v>
          </cell>
          <cell r="CT21">
            <v>0</v>
          </cell>
          <cell r="CU21">
            <v>0</v>
          </cell>
          <cell r="CV21">
            <v>0</v>
          </cell>
          <cell r="CW21">
            <v>0</v>
          </cell>
          <cell r="CX21" t="str">
            <v>- // -</v>
          </cell>
          <cell r="CY21">
            <v>3575.3437440000002</v>
          </cell>
          <cell r="CZ21">
            <v>0</v>
          </cell>
          <cell r="DA21">
            <v>-3575.3437440000002</v>
          </cell>
          <cell r="DB21">
            <v>0</v>
          </cell>
          <cell r="DC21">
            <v>0</v>
          </cell>
          <cell r="DD21">
            <v>0</v>
          </cell>
          <cell r="DE21">
            <v>0</v>
          </cell>
          <cell r="DF21" t="str">
            <v>- // -</v>
          </cell>
          <cell r="DG21">
            <v>37765.199999999997</v>
          </cell>
          <cell r="DH21">
            <v>37765.199999999997</v>
          </cell>
          <cell r="DI21">
            <v>0</v>
          </cell>
          <cell r="DJ21">
            <v>1</v>
          </cell>
          <cell r="DK21">
            <v>36040.454513582401</v>
          </cell>
          <cell r="DL21">
            <v>0</v>
          </cell>
          <cell r="DM21">
            <v>0</v>
          </cell>
          <cell r="DN21"/>
          <cell r="DO21">
            <v>0</v>
          </cell>
          <cell r="DP21">
            <v>31777.886200000001</v>
          </cell>
          <cell r="DQ21">
            <v>1070.906459894084</v>
          </cell>
          <cell r="DR21">
            <v>121</v>
          </cell>
          <cell r="DS21">
            <v>31898.886200000001</v>
          </cell>
          <cell r="DT21">
            <v>0</v>
          </cell>
          <cell r="DU21"/>
          <cell r="DV21">
            <v>0</v>
          </cell>
          <cell r="DW21" t="str">
            <v>- // -</v>
          </cell>
          <cell r="DX21">
            <v>0</v>
          </cell>
          <cell r="DY21"/>
          <cell r="DZ21">
            <v>0</v>
          </cell>
          <cell r="EA21" t="str">
            <v>- // -</v>
          </cell>
          <cell r="EB21">
            <v>0</v>
          </cell>
          <cell r="EC21"/>
          <cell r="ED21">
            <v>0</v>
          </cell>
          <cell r="EE21" t="str">
            <v>- // -</v>
          </cell>
          <cell r="EF21">
            <v>0</v>
          </cell>
          <cell r="EG21">
            <v>0</v>
          </cell>
          <cell r="EH21">
            <v>0</v>
          </cell>
          <cell r="EI21" t="str">
            <v>- // -</v>
          </cell>
          <cell r="EJ21">
            <v>0</v>
          </cell>
          <cell r="EK21"/>
          <cell r="EL21">
            <v>0</v>
          </cell>
          <cell r="EM21" t="str">
            <v>- // -</v>
          </cell>
          <cell r="EN21">
            <v>0</v>
          </cell>
          <cell r="EO21"/>
          <cell r="EP21">
            <v>0</v>
          </cell>
          <cell r="EQ21" t="str">
            <v>- // -</v>
          </cell>
          <cell r="ER21">
            <v>2979.4531200000001</v>
          </cell>
          <cell r="ES21"/>
          <cell r="ET21">
            <v>-2979.4531200000001</v>
          </cell>
          <cell r="EU21">
            <v>0</v>
          </cell>
          <cell r="EV21">
            <v>0</v>
          </cell>
          <cell r="EW21"/>
          <cell r="EX21">
            <v>0</v>
          </cell>
          <cell r="EY21" t="str">
            <v>- // -</v>
          </cell>
          <cell r="EZ21">
            <v>0</v>
          </cell>
          <cell r="FA21"/>
          <cell r="FB21">
            <v>0</v>
          </cell>
          <cell r="FC21" t="str">
            <v>- // -</v>
          </cell>
          <cell r="FD21">
            <v>0</v>
          </cell>
          <cell r="FE21"/>
          <cell r="FF21">
            <v>0</v>
          </cell>
          <cell r="FG21" t="str">
            <v>- // -</v>
          </cell>
          <cell r="FH21">
            <v>0</v>
          </cell>
          <cell r="FI21"/>
          <cell r="FJ21">
            <v>0</v>
          </cell>
          <cell r="FK21" t="str">
            <v>- // -</v>
          </cell>
          <cell r="FL21">
            <v>0</v>
          </cell>
          <cell r="FM21"/>
          <cell r="FN21">
            <v>0</v>
          </cell>
          <cell r="FO21" t="str">
            <v>- // -</v>
          </cell>
          <cell r="FP21">
            <v>0</v>
          </cell>
          <cell r="FQ21">
            <v>0</v>
          </cell>
          <cell r="FR21">
            <v>0</v>
          </cell>
          <cell r="FS21" t="str">
            <v>- // -</v>
          </cell>
          <cell r="FT21">
            <v>0</v>
          </cell>
          <cell r="FU21">
            <v>0</v>
          </cell>
        </row>
        <row r="22">
          <cell r="E22" t="str">
            <v>Реконструкция ПС 220 кВ Южная в части замены ОД, КЗ 220 кВ, установки ячеек выключателей 220 кВ (3 шт.), замены ТСН с выполнением сопутствующего объема работ</v>
          </cell>
          <cell r="F22" t="str">
            <v xml:space="preserve">Замена с 2020 года 2 шт. ОД/КЗ на выключатель (1АТ), ОД/КЗ на выключатель (2АТ) со сверхнормативным сроком службы более25 лет, 2 шт. ТСН-1, ТСН-2 </v>
          </cell>
          <cell r="G22" t="str">
            <v>Реконструкция, модернизация и ТП</v>
          </cell>
          <cell r="H22" t="str">
            <v>Техническая необходимость</v>
          </cell>
          <cell r="I22">
            <v>43585</v>
          </cell>
          <cell r="J22" t="str">
            <v xml:space="preserve">Итого по проекту: ПИР СМР ПНР яч. Выкл. 220 кВ -2 шт., ТСН 2 шт в т.ч. 2022 год: </v>
          </cell>
          <cell r="K22"/>
          <cell r="L22"/>
          <cell r="M22" t="str">
            <v>Гашение кредиторской задолженности.</v>
          </cell>
          <cell r="N22">
            <v>43585</v>
          </cell>
          <cell r="O22">
            <v>45016</v>
          </cell>
          <cell r="P22"/>
          <cell r="Q22"/>
          <cell r="R22"/>
          <cell r="S22"/>
          <cell r="T22"/>
          <cell r="U22"/>
          <cell r="V22"/>
          <cell r="W22">
            <v>0</v>
          </cell>
          <cell r="X22">
            <v>162736.72384968618</v>
          </cell>
          <cell r="Y22">
            <v>134516.35682571371</v>
          </cell>
          <cell r="Z22">
            <v>135613.93654140516</v>
          </cell>
          <cell r="AA22">
            <v>4970</v>
          </cell>
          <cell r="AB22">
            <v>71416.243712905358</v>
          </cell>
          <cell r="AC22">
            <v>33702.965992954712</v>
          </cell>
          <cell r="AD22">
            <v>2836.0876489013599</v>
          </cell>
          <cell r="AE22">
            <v>1286.8178799999998</v>
          </cell>
          <cell r="AF22">
            <v>114212.11523476143</v>
          </cell>
          <cell r="AG22"/>
          <cell r="AH22">
            <v>10468.799999999999</v>
          </cell>
          <cell r="AI22">
            <v>33143.36262</v>
          </cell>
          <cell r="AJ22">
            <v>13668.23738</v>
          </cell>
          <cell r="AK22">
            <v>11421.79738</v>
          </cell>
          <cell r="AL22">
            <v>55033.960000000006</v>
          </cell>
          <cell r="AM22">
            <v>0</v>
          </cell>
          <cell r="AN22"/>
          <cell r="AO22">
            <v>0</v>
          </cell>
          <cell r="AP22" t="str">
            <v>- // -</v>
          </cell>
          <cell r="AQ22">
            <v>0</v>
          </cell>
          <cell r="AR22"/>
          <cell r="AS22">
            <v>0</v>
          </cell>
          <cell r="AT22" t="str">
            <v>- // -</v>
          </cell>
          <cell r="AU22">
            <v>0</v>
          </cell>
          <cell r="AV22"/>
          <cell r="AW22">
            <v>0</v>
          </cell>
          <cell r="AX22" t="str">
            <v>- // -</v>
          </cell>
          <cell r="AY22">
            <v>2246.44</v>
          </cell>
          <cell r="AZ22">
            <v>2246.44</v>
          </cell>
          <cell r="BA22">
            <v>0</v>
          </cell>
          <cell r="BB22">
            <v>1</v>
          </cell>
          <cell r="BC22">
            <v>0</v>
          </cell>
          <cell r="BD22"/>
          <cell r="BE22">
            <v>0</v>
          </cell>
          <cell r="BF22" t="str">
            <v>- // -</v>
          </cell>
          <cell r="BG22">
            <v>0</v>
          </cell>
          <cell r="BH22"/>
          <cell r="BI22">
            <v>0</v>
          </cell>
          <cell r="BJ22" t="str">
            <v>- // -</v>
          </cell>
          <cell r="BK22">
            <v>0</v>
          </cell>
          <cell r="BL22"/>
          <cell r="BM22">
            <v>0</v>
          </cell>
          <cell r="BN22" t="str">
            <v>- // -</v>
          </cell>
          <cell r="BO22">
            <v>0</v>
          </cell>
          <cell r="BP22"/>
          <cell r="BQ22">
            <v>0</v>
          </cell>
          <cell r="BR22" t="str">
            <v>- // -</v>
          </cell>
          <cell r="BS22">
            <v>0</v>
          </cell>
          <cell r="BT22"/>
          <cell r="BU22">
            <v>0</v>
          </cell>
          <cell r="BV22" t="str">
            <v>- // -</v>
          </cell>
          <cell r="BW22">
            <v>0</v>
          </cell>
          <cell r="BX22"/>
          <cell r="BY22">
            <v>0</v>
          </cell>
          <cell r="BZ22" t="str">
            <v>- // -</v>
          </cell>
          <cell r="CA22">
            <v>0</v>
          </cell>
          <cell r="CB22"/>
          <cell r="CC22">
            <v>0</v>
          </cell>
          <cell r="CD22" t="str">
            <v>- // -</v>
          </cell>
          <cell r="CE22">
            <v>0</v>
          </cell>
          <cell r="CF22"/>
          <cell r="CG22">
            <v>0</v>
          </cell>
          <cell r="CH22" t="str">
            <v>- // -</v>
          </cell>
          <cell r="CI22">
            <v>0</v>
          </cell>
          <cell r="CJ22">
            <v>0</v>
          </cell>
          <cell r="CK22">
            <v>0</v>
          </cell>
          <cell r="CL22" t="str">
            <v>- // -</v>
          </cell>
          <cell r="CM22">
            <v>2246.44</v>
          </cell>
          <cell r="CN22">
            <v>2246.44</v>
          </cell>
          <cell r="CO22">
            <v>0</v>
          </cell>
          <cell r="CP22">
            <v>1</v>
          </cell>
          <cell r="CQ22">
            <v>0</v>
          </cell>
          <cell r="CR22">
            <v>0</v>
          </cell>
          <cell r="CS22">
            <v>0</v>
          </cell>
          <cell r="CT22" t="str">
            <v>- // -</v>
          </cell>
          <cell r="CU22">
            <v>0</v>
          </cell>
          <cell r="CV22">
            <v>0</v>
          </cell>
          <cell r="CW22">
            <v>0</v>
          </cell>
          <cell r="CX22" t="str">
            <v>- // -</v>
          </cell>
          <cell r="CY22">
            <v>2246.44</v>
          </cell>
          <cell r="CZ22">
            <v>2246.44</v>
          </cell>
          <cell r="DA22">
            <v>0</v>
          </cell>
          <cell r="DB22">
            <v>1</v>
          </cell>
          <cell r="DC22">
            <v>2246.44</v>
          </cell>
          <cell r="DD22">
            <v>2246.44</v>
          </cell>
          <cell r="DE22">
            <v>0</v>
          </cell>
          <cell r="DF22">
            <v>1</v>
          </cell>
          <cell r="DG22">
            <v>57280.400000000009</v>
          </cell>
          <cell r="DH22">
            <v>57280.400000000009</v>
          </cell>
          <cell r="DI22">
            <v>0</v>
          </cell>
          <cell r="DJ22">
            <v>1</v>
          </cell>
          <cell r="DK22">
            <v>77235.956825713714</v>
          </cell>
          <cell r="DL22">
            <v>0</v>
          </cell>
          <cell r="DM22">
            <v>0</v>
          </cell>
          <cell r="DN22"/>
          <cell r="DO22">
            <v>0</v>
          </cell>
          <cell r="DP22">
            <v>49848.817880000002</v>
          </cell>
          <cell r="DQ22">
            <v>0</v>
          </cell>
          <cell r="DR22">
            <v>0</v>
          </cell>
          <cell r="DS22">
            <v>49848.817880000002</v>
          </cell>
          <cell r="DT22">
            <v>0</v>
          </cell>
          <cell r="DU22"/>
          <cell r="DV22">
            <v>0</v>
          </cell>
          <cell r="DW22" t="str">
            <v>- // -</v>
          </cell>
          <cell r="DX22">
            <v>0</v>
          </cell>
          <cell r="DY22"/>
          <cell r="DZ22">
            <v>0</v>
          </cell>
          <cell r="EA22" t="str">
            <v>- // -</v>
          </cell>
          <cell r="EB22">
            <v>0</v>
          </cell>
          <cell r="EC22"/>
          <cell r="ED22">
            <v>0</v>
          </cell>
          <cell r="EE22" t="str">
            <v>- // -</v>
          </cell>
          <cell r="EF22">
            <v>0</v>
          </cell>
          <cell r="EG22">
            <v>0</v>
          </cell>
          <cell r="EH22">
            <v>0</v>
          </cell>
          <cell r="EI22" t="str">
            <v>- // -</v>
          </cell>
          <cell r="EJ22">
            <v>0</v>
          </cell>
          <cell r="EK22"/>
          <cell r="EL22">
            <v>0</v>
          </cell>
          <cell r="EM22" t="str">
            <v>- // -</v>
          </cell>
          <cell r="EN22">
            <v>0</v>
          </cell>
          <cell r="EO22"/>
          <cell r="EP22">
            <v>0</v>
          </cell>
          <cell r="EQ22" t="str">
            <v>- // -</v>
          </cell>
          <cell r="ER22">
            <v>0</v>
          </cell>
          <cell r="ES22"/>
          <cell r="ET22">
            <v>0</v>
          </cell>
          <cell r="EU22" t="str">
            <v>- // -</v>
          </cell>
          <cell r="EV22">
            <v>0</v>
          </cell>
          <cell r="EW22"/>
          <cell r="EX22">
            <v>0</v>
          </cell>
          <cell r="EY22" t="str">
            <v>- // -</v>
          </cell>
          <cell r="EZ22">
            <v>0</v>
          </cell>
          <cell r="FA22"/>
          <cell r="FB22">
            <v>0</v>
          </cell>
          <cell r="FC22" t="str">
            <v>- // -</v>
          </cell>
          <cell r="FD22">
            <v>0</v>
          </cell>
          <cell r="FE22"/>
          <cell r="FF22">
            <v>0</v>
          </cell>
          <cell r="FG22" t="str">
            <v>- // -</v>
          </cell>
          <cell r="FH22">
            <v>0</v>
          </cell>
          <cell r="FI22"/>
          <cell r="FJ22">
            <v>0</v>
          </cell>
          <cell r="FK22" t="str">
            <v>- // -</v>
          </cell>
          <cell r="FL22">
            <v>0</v>
          </cell>
          <cell r="FM22"/>
          <cell r="FN22">
            <v>0</v>
          </cell>
          <cell r="FO22" t="str">
            <v>- // -</v>
          </cell>
          <cell r="FP22">
            <v>0</v>
          </cell>
          <cell r="FQ22">
            <v>0</v>
          </cell>
          <cell r="FR22">
            <v>0</v>
          </cell>
          <cell r="FS22" t="str">
            <v>- // -</v>
          </cell>
          <cell r="FT22">
            <v>0</v>
          </cell>
          <cell r="FU22">
            <v>0</v>
          </cell>
        </row>
        <row r="23">
          <cell r="E23" t="str">
            <v>Реконструкция ПС 220 Дружная в части замены ячейки выключателя 220 кВ (В-257) с выполнением сопутствующего объема работ</v>
          </cell>
          <cell r="F23" t="str">
            <v xml:space="preserve"> Замена с 2021 года 1 шт. выключателей 220 кВ (В-257), со сверхнормативным сроком службы более 25 лет</v>
          </cell>
          <cell r="G23" t="str">
            <v>Реконструкция, модернизация и ТП</v>
          </cell>
          <cell r="H23" t="str">
            <v>Техническая необходимость</v>
          </cell>
          <cell r="I23">
            <v>43815</v>
          </cell>
          <cell r="J23" t="str">
            <v xml:space="preserve">Итого по проекту: ПИР СМР ПНР  яч. выкл. 220 кВ - 1 шт. разъединители, РЗА в т.ч. 2022 год: </v>
          </cell>
          <cell r="K23"/>
          <cell r="L23"/>
          <cell r="M23" t="str">
            <v>Гашение кредиторской задолженности.</v>
          </cell>
          <cell r="N23">
            <v>43815</v>
          </cell>
          <cell r="O23">
            <v>45291</v>
          </cell>
          <cell r="P23"/>
          <cell r="Q23"/>
          <cell r="R23"/>
          <cell r="S23"/>
          <cell r="T23"/>
          <cell r="U23"/>
          <cell r="V23"/>
          <cell r="W23">
            <v>0</v>
          </cell>
          <cell r="X23">
            <v>51411.285690711346</v>
          </cell>
          <cell r="Y23">
            <v>56765.321015939997</v>
          </cell>
          <cell r="Z23">
            <v>43454.338545200961</v>
          </cell>
          <cell r="AA23">
            <v>2110</v>
          </cell>
          <cell r="AB23">
            <v>30140.767993833331</v>
          </cell>
          <cell r="AC23">
            <v>12395.938048699998</v>
          </cell>
          <cell r="AD23">
            <v>2588.1832054166671</v>
          </cell>
          <cell r="AE23">
            <v>598.23534200000063</v>
          </cell>
          <cell r="AF23">
            <v>47833.124589949999</v>
          </cell>
          <cell r="AG23"/>
          <cell r="AH23">
            <v>0</v>
          </cell>
          <cell r="AI23">
            <v>5508</v>
          </cell>
          <cell r="AJ23">
            <v>20058.800942400001</v>
          </cell>
          <cell r="AK23">
            <v>15204</v>
          </cell>
          <cell r="AL23">
            <v>20712</v>
          </cell>
          <cell r="AM23">
            <v>5127.180347999999</v>
          </cell>
          <cell r="AN23">
            <v>5127.1803500000005</v>
          </cell>
          <cell r="AO23">
            <v>2.0000015865662135E-6</v>
          </cell>
          <cell r="AP23">
            <v>1.0000000003900782</v>
          </cell>
          <cell r="AQ23">
            <v>0</v>
          </cell>
          <cell r="AR23"/>
          <cell r="AS23">
            <v>0</v>
          </cell>
          <cell r="AT23" t="str">
            <v>- // -</v>
          </cell>
          <cell r="AU23">
            <v>0</v>
          </cell>
          <cell r="AV23"/>
          <cell r="AW23">
            <v>0</v>
          </cell>
          <cell r="AX23" t="str">
            <v>- // -</v>
          </cell>
          <cell r="AY23">
            <v>0</v>
          </cell>
          <cell r="AZ23"/>
          <cell r="BA23">
            <v>0</v>
          </cell>
          <cell r="BB23" t="str">
            <v>- // -</v>
          </cell>
          <cell r="BC23">
            <v>0</v>
          </cell>
          <cell r="BD23"/>
          <cell r="BE23">
            <v>0</v>
          </cell>
          <cell r="BF23" t="str">
            <v>- // -</v>
          </cell>
          <cell r="BG23">
            <v>0</v>
          </cell>
          <cell r="BH23"/>
          <cell r="BI23">
            <v>0</v>
          </cell>
          <cell r="BJ23" t="str">
            <v>- // -</v>
          </cell>
          <cell r="BK23">
            <v>0</v>
          </cell>
          <cell r="BL23"/>
          <cell r="BM23">
            <v>0</v>
          </cell>
          <cell r="BN23" t="str">
            <v>- // -</v>
          </cell>
          <cell r="BO23">
            <v>0</v>
          </cell>
          <cell r="BP23"/>
          <cell r="BQ23">
            <v>0</v>
          </cell>
          <cell r="BR23" t="str">
            <v>- // -</v>
          </cell>
          <cell r="BS23">
            <v>0</v>
          </cell>
          <cell r="BT23"/>
          <cell r="BU23">
            <v>0</v>
          </cell>
          <cell r="BV23" t="str">
            <v>- // -</v>
          </cell>
          <cell r="BW23">
            <v>0</v>
          </cell>
          <cell r="BX23"/>
          <cell r="BY23">
            <v>0</v>
          </cell>
          <cell r="BZ23" t="str">
            <v>- // -</v>
          </cell>
          <cell r="CA23">
            <v>0</v>
          </cell>
          <cell r="CB23"/>
          <cell r="CC23">
            <v>0</v>
          </cell>
          <cell r="CD23" t="str">
            <v>- // -</v>
          </cell>
          <cell r="CE23">
            <v>0</v>
          </cell>
          <cell r="CF23"/>
          <cell r="CG23">
            <v>0</v>
          </cell>
          <cell r="CH23" t="str">
            <v>- // -</v>
          </cell>
          <cell r="CI23">
            <v>5127.180347999999</v>
          </cell>
          <cell r="CJ23">
            <v>5127.1803500000005</v>
          </cell>
          <cell r="CK23">
            <v>2.0000015865662135E-6</v>
          </cell>
          <cell r="CL23">
            <v>1.0000000003900782</v>
          </cell>
          <cell r="CM23">
            <v>0</v>
          </cell>
          <cell r="CN23">
            <v>0</v>
          </cell>
          <cell r="CO23">
            <v>0</v>
          </cell>
          <cell r="CP23" t="str">
            <v>- // -</v>
          </cell>
          <cell r="CQ23">
            <v>0</v>
          </cell>
          <cell r="CR23">
            <v>0</v>
          </cell>
          <cell r="CS23">
            <v>0</v>
          </cell>
          <cell r="CT23" t="str">
            <v>- // -</v>
          </cell>
          <cell r="CU23">
            <v>0</v>
          </cell>
          <cell r="CV23">
            <v>0</v>
          </cell>
          <cell r="CW23">
            <v>0</v>
          </cell>
          <cell r="CX23" t="str">
            <v>- // -</v>
          </cell>
          <cell r="CY23">
            <v>5127.180347999999</v>
          </cell>
          <cell r="CZ23">
            <v>5127.1803500000005</v>
          </cell>
          <cell r="DA23">
            <v>2.0000015865662135E-6</v>
          </cell>
          <cell r="DB23">
            <v>1.0000000003900782</v>
          </cell>
          <cell r="DC23">
            <v>5127.180347999999</v>
          </cell>
          <cell r="DD23">
            <v>5127.1803500000005</v>
          </cell>
          <cell r="DE23">
            <v>2.0000015865662135E-6</v>
          </cell>
          <cell r="DF23">
            <v>1.0000000003900782</v>
          </cell>
          <cell r="DG23">
            <v>25839.180347999998</v>
          </cell>
          <cell r="DH23">
            <v>25839.180350000002</v>
          </cell>
          <cell r="DI23">
            <v>2.0000043150503188E-6</v>
          </cell>
          <cell r="DJ23">
            <v>1.0000000000774021</v>
          </cell>
          <cell r="DK23">
            <v>30926.140667939995</v>
          </cell>
          <cell r="DL23">
            <v>0</v>
          </cell>
          <cell r="DM23">
            <v>0</v>
          </cell>
          <cell r="DN23"/>
          <cell r="DO23">
            <v>0</v>
          </cell>
          <cell r="DP23">
            <v>16204.776949999999</v>
          </cell>
          <cell r="DQ23">
            <v>5708.4885738060502</v>
          </cell>
          <cell r="DR23">
            <v>5856.5637500000021</v>
          </cell>
          <cell r="DS23">
            <v>22061.340700000001</v>
          </cell>
          <cell r="DT23">
            <v>0</v>
          </cell>
          <cell r="DU23"/>
          <cell r="DV23">
            <v>0</v>
          </cell>
          <cell r="DW23" t="str">
            <v>- // -</v>
          </cell>
          <cell r="DX23">
            <v>0</v>
          </cell>
          <cell r="DY23"/>
          <cell r="DZ23">
            <v>0</v>
          </cell>
          <cell r="EA23" t="str">
            <v>- // -</v>
          </cell>
          <cell r="EB23">
            <v>0</v>
          </cell>
          <cell r="EC23"/>
          <cell r="ED23">
            <v>0</v>
          </cell>
          <cell r="EE23" t="str">
            <v>- // -</v>
          </cell>
          <cell r="EF23">
            <v>0</v>
          </cell>
          <cell r="EG23">
            <v>0</v>
          </cell>
          <cell r="EH23">
            <v>0</v>
          </cell>
          <cell r="EI23" t="str">
            <v>- // -</v>
          </cell>
          <cell r="EJ23">
            <v>0</v>
          </cell>
          <cell r="EK23"/>
          <cell r="EL23">
            <v>0</v>
          </cell>
          <cell r="EM23" t="str">
            <v>- // -</v>
          </cell>
          <cell r="EN23">
            <v>0</v>
          </cell>
          <cell r="EO23"/>
          <cell r="EP23">
            <v>0</v>
          </cell>
          <cell r="EQ23" t="str">
            <v>- // -</v>
          </cell>
          <cell r="ER23">
            <v>0</v>
          </cell>
          <cell r="ES23"/>
          <cell r="ET23">
            <v>0</v>
          </cell>
          <cell r="EU23" t="str">
            <v>- // -</v>
          </cell>
          <cell r="EV23">
            <v>0</v>
          </cell>
          <cell r="EW23"/>
          <cell r="EX23">
            <v>0</v>
          </cell>
          <cell r="EY23" t="str">
            <v>- // -</v>
          </cell>
          <cell r="EZ23">
            <v>0</v>
          </cell>
          <cell r="FA23"/>
          <cell r="FB23">
            <v>0</v>
          </cell>
          <cell r="FC23" t="str">
            <v>- // -</v>
          </cell>
          <cell r="FD23">
            <v>0</v>
          </cell>
          <cell r="FE23"/>
          <cell r="FF23">
            <v>0</v>
          </cell>
          <cell r="FG23" t="str">
            <v>- // -</v>
          </cell>
          <cell r="FH23">
            <v>0</v>
          </cell>
          <cell r="FI23"/>
          <cell r="FJ23">
            <v>0</v>
          </cell>
          <cell r="FK23" t="str">
            <v>- // -</v>
          </cell>
          <cell r="FL23">
            <v>0</v>
          </cell>
          <cell r="FM23"/>
          <cell r="FN23">
            <v>0</v>
          </cell>
          <cell r="FO23" t="str">
            <v>- // -</v>
          </cell>
          <cell r="FP23">
            <v>0</v>
          </cell>
          <cell r="FQ23">
            <v>0</v>
          </cell>
          <cell r="FR23">
            <v>0</v>
          </cell>
          <cell r="FS23" t="str">
            <v>- // -</v>
          </cell>
          <cell r="FT23">
            <v>0</v>
          </cell>
          <cell r="FU23">
            <v>0</v>
          </cell>
        </row>
        <row r="24">
          <cell r="E24" t="str">
            <v>Реконструкция ПС 220 кВ Строительная в части замены силовых трансформаторов (2 шт.) с увеличением мощности на 46 МВА до 126 МВА и выполнением сопутствующего объема работ</v>
          </cell>
          <cell r="F24" t="str">
            <v xml:space="preserve">Увеличение мощности силовых трансформаторов с 2021 года до 126 МВА </v>
          </cell>
          <cell r="G24" t="str">
            <v>Реконструкция, модернизация и ТП</v>
          </cell>
          <cell r="H24" t="str">
            <v>Техническая необходимость</v>
          </cell>
          <cell r="I24" t="str">
            <v/>
          </cell>
          <cell r="J24" t="str">
            <v xml:space="preserve">Итого по проекту: ПИР СМР ПНР  Трансформаторы - 2 шт., ячейки 6 кВ -24 шт, ячейки 10 кВ - 26 шт, Здание ОПУ-ЗРУ - 1 шт. в т.ч. 2022 год: </v>
          </cell>
          <cell r="K24"/>
          <cell r="L24"/>
          <cell r="M24" t="str">
            <v>Аванс на приобретение оборудования.</v>
          </cell>
          <cell r="N24">
            <v>44680</v>
          </cell>
          <cell r="O24">
            <v>45657</v>
          </cell>
          <cell r="P24"/>
          <cell r="Q24"/>
          <cell r="R24"/>
          <cell r="S24"/>
          <cell r="T24"/>
          <cell r="U24"/>
          <cell r="V24"/>
          <cell r="W24">
            <v>0</v>
          </cell>
          <cell r="X24">
            <v>359445.33368724014</v>
          </cell>
          <cell r="Y24">
            <v>359445.33368724014</v>
          </cell>
          <cell r="Z24">
            <v>307959.61264044314</v>
          </cell>
          <cell r="AA24">
            <v>16585.880923084758</v>
          </cell>
          <cell r="AB24">
            <v>155963.33532131114</v>
          </cell>
          <cell r="AC24">
            <v>99038.66355782366</v>
          </cell>
          <cell r="AD24">
            <v>18131.224877235582</v>
          </cell>
          <cell r="AE24">
            <v>18240.507960987954</v>
          </cell>
          <cell r="AF24">
            <v>307959.61264044314</v>
          </cell>
          <cell r="AG24"/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/>
          <cell r="AO24">
            <v>0</v>
          </cell>
          <cell r="AP24" t="str">
            <v>- // -</v>
          </cell>
          <cell r="AQ24">
            <v>0</v>
          </cell>
          <cell r="AR24"/>
          <cell r="AS24">
            <v>0</v>
          </cell>
          <cell r="AT24" t="str">
            <v>- // -</v>
          </cell>
          <cell r="AU24">
            <v>0</v>
          </cell>
          <cell r="AV24"/>
          <cell r="AW24">
            <v>0</v>
          </cell>
          <cell r="AX24" t="str">
            <v>- // -</v>
          </cell>
          <cell r="AY24">
            <v>0</v>
          </cell>
          <cell r="AZ24"/>
          <cell r="BA24">
            <v>0</v>
          </cell>
          <cell r="BB24" t="str">
            <v>- // -</v>
          </cell>
          <cell r="BC24">
            <v>0</v>
          </cell>
          <cell r="BD24"/>
          <cell r="BE24">
            <v>0</v>
          </cell>
          <cell r="BF24" t="str">
            <v>- // -</v>
          </cell>
          <cell r="BG24">
            <v>0</v>
          </cell>
          <cell r="BH24"/>
          <cell r="BI24">
            <v>0</v>
          </cell>
          <cell r="BJ24" t="str">
            <v>- // -</v>
          </cell>
          <cell r="BK24">
            <v>0</v>
          </cell>
          <cell r="BL24"/>
          <cell r="BM24">
            <v>0</v>
          </cell>
          <cell r="BN24" t="str">
            <v>- // -</v>
          </cell>
          <cell r="BO24">
            <v>0</v>
          </cell>
          <cell r="BP24"/>
          <cell r="BQ24">
            <v>0</v>
          </cell>
          <cell r="BR24" t="str">
            <v>- // -</v>
          </cell>
          <cell r="BS24">
            <v>0</v>
          </cell>
          <cell r="BT24"/>
          <cell r="BU24">
            <v>0</v>
          </cell>
          <cell r="BV24" t="str">
            <v>- // -</v>
          </cell>
          <cell r="BW24">
            <v>0</v>
          </cell>
          <cell r="BX24"/>
          <cell r="BY24">
            <v>0</v>
          </cell>
          <cell r="BZ24" t="str">
            <v>- // -</v>
          </cell>
          <cell r="CA24">
            <v>0</v>
          </cell>
          <cell r="CB24"/>
          <cell r="CC24">
            <v>0</v>
          </cell>
          <cell r="CD24" t="str">
            <v>- // -</v>
          </cell>
          <cell r="CE24">
            <v>0</v>
          </cell>
          <cell r="CF24"/>
          <cell r="CG24">
            <v>0</v>
          </cell>
          <cell r="CH24" t="str">
            <v>- // -</v>
          </cell>
          <cell r="CI24">
            <v>0</v>
          </cell>
          <cell r="CJ24">
            <v>0</v>
          </cell>
          <cell r="CK24">
            <v>0</v>
          </cell>
          <cell r="CL24" t="str">
            <v>- // -</v>
          </cell>
          <cell r="CM24">
            <v>0</v>
          </cell>
          <cell r="CN24">
            <v>0</v>
          </cell>
          <cell r="CO24">
            <v>0</v>
          </cell>
          <cell r="CP24" t="str">
            <v>- // -</v>
          </cell>
          <cell r="CQ24">
            <v>0</v>
          </cell>
          <cell r="CR24">
            <v>0</v>
          </cell>
          <cell r="CS24">
            <v>0</v>
          </cell>
          <cell r="CT24" t="str">
            <v>- // -</v>
          </cell>
          <cell r="CU24">
            <v>0</v>
          </cell>
          <cell r="CV24">
            <v>0</v>
          </cell>
          <cell r="CW24">
            <v>0</v>
          </cell>
          <cell r="CX24" t="str">
            <v>- // -</v>
          </cell>
          <cell r="CY24">
            <v>0</v>
          </cell>
          <cell r="CZ24">
            <v>0</v>
          </cell>
          <cell r="DA24">
            <v>0</v>
          </cell>
          <cell r="DB24" t="str">
            <v>- // -</v>
          </cell>
          <cell r="DC24">
            <v>0</v>
          </cell>
          <cell r="DD24">
            <v>0</v>
          </cell>
          <cell r="DE24">
            <v>0</v>
          </cell>
          <cell r="DF24" t="str">
            <v>- // -</v>
          </cell>
          <cell r="DG24">
            <v>0</v>
          </cell>
          <cell r="DH24">
            <v>0</v>
          </cell>
          <cell r="DI24">
            <v>0</v>
          </cell>
          <cell r="DJ24" t="str">
            <v>- // -</v>
          </cell>
          <cell r="DK24">
            <v>168855.78825922878</v>
          </cell>
          <cell r="DL24">
            <v>190589.54542801133</v>
          </cell>
          <cell r="DM24">
            <v>0</v>
          </cell>
          <cell r="DN24"/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/>
          <cell r="DV24">
            <v>0</v>
          </cell>
          <cell r="DW24" t="str">
            <v>- // -</v>
          </cell>
          <cell r="DX24">
            <v>0</v>
          </cell>
          <cell r="DY24"/>
          <cell r="DZ24">
            <v>0</v>
          </cell>
          <cell r="EA24" t="str">
            <v>- // -</v>
          </cell>
          <cell r="EB24">
            <v>0</v>
          </cell>
          <cell r="EC24"/>
          <cell r="ED24">
            <v>0</v>
          </cell>
          <cell r="EE24" t="str">
            <v>- // -</v>
          </cell>
          <cell r="EF24">
            <v>0</v>
          </cell>
          <cell r="EG24"/>
          <cell r="EH24">
            <v>0</v>
          </cell>
          <cell r="EI24" t="str">
            <v>- // -</v>
          </cell>
          <cell r="EJ24">
            <v>0</v>
          </cell>
          <cell r="EK24"/>
          <cell r="EL24">
            <v>0</v>
          </cell>
          <cell r="EM24" t="str">
            <v>- // -</v>
          </cell>
          <cell r="EN24">
            <v>0</v>
          </cell>
          <cell r="EO24"/>
          <cell r="EP24">
            <v>0</v>
          </cell>
          <cell r="EQ24" t="str">
            <v>- // -</v>
          </cell>
          <cell r="ER24">
            <v>0</v>
          </cell>
          <cell r="ES24"/>
          <cell r="ET24">
            <v>0</v>
          </cell>
          <cell r="EU24" t="str">
            <v>- // -</v>
          </cell>
          <cell r="EV24">
            <v>0</v>
          </cell>
          <cell r="EW24"/>
          <cell r="EX24">
            <v>0</v>
          </cell>
          <cell r="EY24" t="str">
            <v>- // -</v>
          </cell>
          <cell r="EZ24">
            <v>0</v>
          </cell>
          <cell r="FA24"/>
          <cell r="FB24">
            <v>0</v>
          </cell>
          <cell r="FC24" t="str">
            <v>- // -</v>
          </cell>
          <cell r="FD24">
            <v>0</v>
          </cell>
          <cell r="FE24"/>
          <cell r="FF24">
            <v>0</v>
          </cell>
          <cell r="FG24" t="str">
            <v>- // -</v>
          </cell>
          <cell r="FH24">
            <v>0</v>
          </cell>
          <cell r="FI24"/>
          <cell r="FJ24">
            <v>0</v>
          </cell>
          <cell r="FK24" t="str">
            <v>- // -</v>
          </cell>
          <cell r="FL24">
            <v>0</v>
          </cell>
          <cell r="FM24"/>
          <cell r="FN24">
            <v>0</v>
          </cell>
          <cell r="FO24" t="str">
            <v>- // -</v>
          </cell>
          <cell r="FP24">
            <v>0</v>
          </cell>
          <cell r="FQ24">
            <v>0</v>
          </cell>
          <cell r="FR24">
            <v>0</v>
          </cell>
          <cell r="FS24" t="str">
            <v>- // -</v>
          </cell>
          <cell r="FT24">
            <v>0</v>
          </cell>
          <cell r="FU24">
            <v>0</v>
          </cell>
        </row>
        <row r="25">
          <cell r="E25" t="str">
            <v>Комплексная реконструкция ПС 220 Чулымская в части реконструкции ОРУ-220, ЗРУ-6 и строительства здания ОПУ-ЗРУ</v>
          </cell>
          <cell r="F25" t="str">
            <v>Повышение надежности функционирования подстанции и ее элементов с 2025 года</v>
          </cell>
          <cell r="G25" t="str">
            <v>Реконструкция, модернизация и ТП</v>
          </cell>
          <cell r="H25" t="str">
            <v>Техническая необходимость</v>
          </cell>
          <cell r="I25" t="str">
            <v/>
          </cell>
          <cell r="J25" t="str">
            <v>Итого по проекту: ПИР, СМР, ПНР Здание ОПУ, ЗРУ 6 кВ ячейки- 22 шт. выключателя 220 кВ-4 шт  в т.ч. 2022 год: 0</v>
          </cell>
          <cell r="K25"/>
          <cell r="L25"/>
          <cell r="M25" t="str">
            <v>.</v>
          </cell>
          <cell r="N25">
            <v>44680</v>
          </cell>
          <cell r="O25">
            <v>46022</v>
          </cell>
          <cell r="P25"/>
          <cell r="Q25"/>
          <cell r="R25"/>
          <cell r="S25"/>
          <cell r="T25"/>
          <cell r="U25"/>
          <cell r="V25"/>
          <cell r="W25">
            <v>0</v>
          </cell>
          <cell r="X25">
            <v>387038.09050928027</v>
          </cell>
          <cell r="Y25">
            <v>387038.09050928027</v>
          </cell>
          <cell r="Z25">
            <v>329757.68143466144</v>
          </cell>
          <cell r="AA25">
            <v>17901.94769439218</v>
          </cell>
          <cell r="AB25">
            <v>147819.76605055091</v>
          </cell>
          <cell r="AC25">
            <v>130078.89605211158</v>
          </cell>
          <cell r="AD25">
            <v>17340.631315954251</v>
          </cell>
          <cell r="AE25">
            <v>16616.440321652459</v>
          </cell>
          <cell r="AF25">
            <v>329757.68143466138</v>
          </cell>
          <cell r="AG25"/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/>
          <cell r="AO25">
            <v>0</v>
          </cell>
          <cell r="AP25" t="str">
            <v>- // -</v>
          </cell>
          <cell r="AQ25">
            <v>0</v>
          </cell>
          <cell r="AR25"/>
          <cell r="AS25">
            <v>0</v>
          </cell>
          <cell r="AT25" t="str">
            <v>- // -</v>
          </cell>
          <cell r="AU25">
            <v>0</v>
          </cell>
          <cell r="AV25"/>
          <cell r="AW25">
            <v>0</v>
          </cell>
          <cell r="AX25" t="str">
            <v>- // -</v>
          </cell>
          <cell r="AY25">
            <v>0</v>
          </cell>
          <cell r="AZ25"/>
          <cell r="BA25">
            <v>0</v>
          </cell>
          <cell r="BB25" t="str">
            <v>- // -</v>
          </cell>
          <cell r="BC25">
            <v>0</v>
          </cell>
          <cell r="BD25"/>
          <cell r="BE25">
            <v>0</v>
          </cell>
          <cell r="BF25" t="str">
            <v>- // -</v>
          </cell>
          <cell r="BG25">
            <v>0</v>
          </cell>
          <cell r="BH25"/>
          <cell r="BI25">
            <v>0</v>
          </cell>
          <cell r="BJ25" t="str">
            <v>- // -</v>
          </cell>
          <cell r="BK25">
            <v>0</v>
          </cell>
          <cell r="BL25"/>
          <cell r="BM25">
            <v>0</v>
          </cell>
          <cell r="BN25" t="str">
            <v>- // -</v>
          </cell>
          <cell r="BO25">
            <v>0</v>
          </cell>
          <cell r="BP25"/>
          <cell r="BQ25">
            <v>0</v>
          </cell>
          <cell r="BR25" t="str">
            <v>- // -</v>
          </cell>
          <cell r="BS25">
            <v>0</v>
          </cell>
          <cell r="BT25"/>
          <cell r="BU25">
            <v>0</v>
          </cell>
          <cell r="BV25" t="str">
            <v>- // -</v>
          </cell>
          <cell r="BW25">
            <v>0</v>
          </cell>
          <cell r="BX25"/>
          <cell r="BY25">
            <v>0</v>
          </cell>
          <cell r="BZ25" t="str">
            <v>- // -</v>
          </cell>
          <cell r="CA25">
            <v>0</v>
          </cell>
          <cell r="CB25"/>
          <cell r="CC25">
            <v>0</v>
          </cell>
          <cell r="CD25" t="str">
            <v>- // -</v>
          </cell>
          <cell r="CE25">
            <v>0</v>
          </cell>
          <cell r="CF25"/>
          <cell r="CG25">
            <v>0</v>
          </cell>
          <cell r="CH25" t="str">
            <v>- // -</v>
          </cell>
          <cell r="CI25">
            <v>0</v>
          </cell>
          <cell r="CJ25">
            <v>0</v>
          </cell>
          <cell r="CK25">
            <v>0</v>
          </cell>
          <cell r="CL25" t="str">
            <v>- // -</v>
          </cell>
          <cell r="CM25">
            <v>0</v>
          </cell>
          <cell r="CN25">
            <v>0</v>
          </cell>
          <cell r="CO25">
            <v>0</v>
          </cell>
          <cell r="CP25" t="str">
            <v>- // -</v>
          </cell>
          <cell r="CQ25">
            <v>0</v>
          </cell>
          <cell r="CR25">
            <v>0</v>
          </cell>
          <cell r="CS25">
            <v>0</v>
          </cell>
          <cell r="CT25" t="str">
            <v>- // -</v>
          </cell>
          <cell r="CU25">
            <v>0</v>
          </cell>
          <cell r="CV25">
            <v>0</v>
          </cell>
          <cell r="CW25">
            <v>0</v>
          </cell>
          <cell r="CX25" t="str">
            <v>- // -</v>
          </cell>
          <cell r="CY25">
            <v>0</v>
          </cell>
          <cell r="CZ25">
            <v>0</v>
          </cell>
          <cell r="DA25">
            <v>0</v>
          </cell>
          <cell r="DB25" t="str">
            <v>- // -</v>
          </cell>
          <cell r="DC25">
            <v>0</v>
          </cell>
          <cell r="DD25">
            <v>0</v>
          </cell>
          <cell r="DE25">
            <v>0</v>
          </cell>
          <cell r="DF25" t="str">
            <v>- // -</v>
          </cell>
          <cell r="DG25">
            <v>0</v>
          </cell>
          <cell r="DH25">
            <v>0</v>
          </cell>
          <cell r="DI25">
            <v>0</v>
          </cell>
          <cell r="DJ25" t="str">
            <v>- // -</v>
          </cell>
          <cell r="DK25">
            <v>78434.307168313011</v>
          </cell>
          <cell r="DL25">
            <v>258844.82806083604</v>
          </cell>
          <cell r="DM25">
            <v>49758.955280131275</v>
          </cell>
          <cell r="DN25"/>
          <cell r="DO25">
            <v>0</v>
          </cell>
          <cell r="DP25">
            <v>0</v>
          </cell>
          <cell r="DQ25">
            <v>0</v>
          </cell>
          <cell r="DR25">
            <v>0</v>
          </cell>
          <cell r="DS25">
            <v>0</v>
          </cell>
          <cell r="DT25">
            <v>0</v>
          </cell>
          <cell r="DU25"/>
          <cell r="DV25">
            <v>0</v>
          </cell>
          <cell r="DW25" t="str">
            <v>- // -</v>
          </cell>
          <cell r="DX25">
            <v>0</v>
          </cell>
          <cell r="DY25"/>
          <cell r="DZ25">
            <v>0</v>
          </cell>
          <cell r="EA25" t="str">
            <v>- // -</v>
          </cell>
          <cell r="EB25">
            <v>0</v>
          </cell>
          <cell r="EC25"/>
          <cell r="ED25">
            <v>0</v>
          </cell>
          <cell r="EE25" t="str">
            <v>- // -</v>
          </cell>
          <cell r="EF25">
            <v>0</v>
          </cell>
          <cell r="EG25"/>
          <cell r="EH25">
            <v>0</v>
          </cell>
          <cell r="EI25" t="str">
            <v>- // -</v>
          </cell>
          <cell r="EJ25">
            <v>0</v>
          </cell>
          <cell r="EK25"/>
          <cell r="EL25">
            <v>0</v>
          </cell>
          <cell r="EM25" t="str">
            <v>- // -</v>
          </cell>
          <cell r="EN25">
            <v>0</v>
          </cell>
          <cell r="EO25"/>
          <cell r="EP25">
            <v>0</v>
          </cell>
          <cell r="EQ25" t="str">
            <v>- // -</v>
          </cell>
          <cell r="ER25">
            <v>0</v>
          </cell>
          <cell r="ES25"/>
          <cell r="ET25">
            <v>0</v>
          </cell>
          <cell r="EU25" t="str">
            <v>- // -</v>
          </cell>
          <cell r="EV25">
            <v>0</v>
          </cell>
          <cell r="EW25"/>
          <cell r="EX25">
            <v>0</v>
          </cell>
          <cell r="EY25" t="str">
            <v>- // -</v>
          </cell>
          <cell r="EZ25">
            <v>0</v>
          </cell>
          <cell r="FA25"/>
          <cell r="FB25">
            <v>0</v>
          </cell>
          <cell r="FC25" t="str">
            <v>- // -</v>
          </cell>
          <cell r="FD25">
            <v>0</v>
          </cell>
          <cell r="FE25"/>
          <cell r="FF25">
            <v>0</v>
          </cell>
          <cell r="FG25" t="str">
            <v>- // -</v>
          </cell>
          <cell r="FH25">
            <v>0</v>
          </cell>
          <cell r="FI25"/>
          <cell r="FJ25">
            <v>0</v>
          </cell>
          <cell r="FK25" t="str">
            <v>- // -</v>
          </cell>
          <cell r="FL25">
            <v>0</v>
          </cell>
          <cell r="FM25"/>
          <cell r="FN25">
            <v>0</v>
          </cell>
          <cell r="FO25" t="str">
            <v>- // -</v>
          </cell>
          <cell r="FP25">
            <v>0</v>
          </cell>
          <cell r="FQ25">
            <v>0</v>
          </cell>
          <cell r="FR25">
            <v>0</v>
          </cell>
          <cell r="FS25" t="str">
            <v>- // -</v>
          </cell>
          <cell r="FT25">
            <v>0</v>
          </cell>
          <cell r="FU25">
            <v>0</v>
          </cell>
        </row>
        <row r="26">
          <cell r="E26" t="str">
            <v>Реконструкция ПС 220 кВ Тулинская в части замены существующего линейного регулировочного трансформатора (1ЛРТ) с увеличением мощности на 23 МВА до 63 МВА и выполнением сопутствующего объема работ</v>
          </cell>
          <cell r="F26" t="str">
            <v xml:space="preserve">Увеличение мощности линейного регулировочного трансформатора с 2021 года до 63 МВА </v>
          </cell>
          <cell r="G26" t="str">
            <v>Реконструкция, модернизация и ТП</v>
          </cell>
          <cell r="H26" t="str">
            <v>Техническая необходимость</v>
          </cell>
          <cell r="I26">
            <v>43815</v>
          </cell>
          <cell r="J26" t="str">
            <v>Итого по проекту: ПИР СМР ПНР (ЛРТ 63 МВА) 1 шт. в т.ч. 2022 год: ПИР (ЛРТ 63 МВА) 1 шт.
СМР ПНР (ЛРТ 63 МВА) 1 шт. в объеме 1ПК</v>
          </cell>
          <cell r="K26"/>
          <cell r="L26"/>
          <cell r="M26" t="str">
            <v>Разработка ПСД; Выполнение строительно-монтажных работ; Пуско-наладочные работы; Ввод объекта в эксплуатацию.</v>
          </cell>
          <cell r="N26">
            <v>43815</v>
          </cell>
          <cell r="O26">
            <v>44926</v>
          </cell>
          <cell r="P26"/>
          <cell r="Q26"/>
          <cell r="R26"/>
          <cell r="S26"/>
          <cell r="T26"/>
          <cell r="U26"/>
          <cell r="V26"/>
          <cell r="W26">
            <v>0</v>
          </cell>
          <cell r="X26">
            <v>48677.095079416962</v>
          </cell>
          <cell r="Y26">
            <v>63831.171352772828</v>
          </cell>
          <cell r="Z26">
            <v>41344.484403933413</v>
          </cell>
          <cell r="AA26">
            <v>1780</v>
          </cell>
          <cell r="AB26">
            <v>35184</v>
          </cell>
          <cell r="AC26">
            <v>15847.464163222292</v>
          </cell>
          <cell r="AD26">
            <v>381.17863075506318</v>
          </cell>
          <cell r="AE26">
            <v>1.0567392702447628E-9</v>
          </cell>
          <cell r="AF26">
            <v>53192.642793978412</v>
          </cell>
          <cell r="AG26"/>
          <cell r="AH26">
            <v>0</v>
          </cell>
          <cell r="AI26">
            <v>42220.800000000003</v>
          </cell>
          <cell r="AJ26">
            <v>155.21879999999999</v>
          </cell>
          <cell r="AK26">
            <v>0</v>
          </cell>
          <cell r="AL26">
            <v>42220.800000000003</v>
          </cell>
          <cell r="AM26">
            <v>0</v>
          </cell>
          <cell r="AN26"/>
          <cell r="AO26">
            <v>0</v>
          </cell>
          <cell r="AP26" t="str">
            <v>- // -</v>
          </cell>
          <cell r="AQ26">
            <v>0</v>
          </cell>
          <cell r="AR26"/>
          <cell r="AS26">
            <v>0</v>
          </cell>
          <cell r="AT26" t="str">
            <v>- // -</v>
          </cell>
          <cell r="AU26">
            <v>0</v>
          </cell>
          <cell r="AV26"/>
          <cell r="AW26">
            <v>0</v>
          </cell>
          <cell r="AX26" t="str">
            <v>- // -</v>
          </cell>
          <cell r="AY26">
            <v>0</v>
          </cell>
          <cell r="AZ26"/>
          <cell r="BA26">
            <v>0</v>
          </cell>
          <cell r="BB26" t="str">
            <v>- // -</v>
          </cell>
          <cell r="BC26">
            <v>2136</v>
          </cell>
          <cell r="BD26">
            <v>1950.1679999999999</v>
          </cell>
          <cell r="BE26">
            <v>-185.83200000000011</v>
          </cell>
          <cell r="BF26">
            <v>0.91299999999999992</v>
          </cell>
          <cell r="BG26">
            <v>0</v>
          </cell>
          <cell r="BH26"/>
          <cell r="BI26">
            <v>0</v>
          </cell>
          <cell r="BJ26" t="str">
            <v>- // -</v>
          </cell>
          <cell r="BK26">
            <v>0</v>
          </cell>
          <cell r="BL26"/>
          <cell r="BM26">
            <v>0</v>
          </cell>
          <cell r="BN26" t="str">
            <v>- // -</v>
          </cell>
          <cell r="BO26">
            <v>0</v>
          </cell>
          <cell r="BP26"/>
          <cell r="BQ26">
            <v>0</v>
          </cell>
          <cell r="BR26" t="str">
            <v>- // -</v>
          </cell>
          <cell r="BS26">
            <v>0</v>
          </cell>
          <cell r="BT26"/>
          <cell r="BU26">
            <v>0</v>
          </cell>
          <cell r="BV26" t="str">
            <v>- // -</v>
          </cell>
          <cell r="BW26">
            <v>0</v>
          </cell>
          <cell r="BX26"/>
          <cell r="BY26">
            <v>0</v>
          </cell>
          <cell r="BZ26" t="str">
            <v>- // -</v>
          </cell>
          <cell r="CA26">
            <v>0</v>
          </cell>
          <cell r="CB26"/>
          <cell r="CC26">
            <v>0</v>
          </cell>
          <cell r="CD26" t="str">
            <v>- // -</v>
          </cell>
          <cell r="CE26">
            <v>0</v>
          </cell>
          <cell r="CF26"/>
          <cell r="CG26">
            <v>0</v>
          </cell>
          <cell r="CH26" t="str">
            <v>- // -</v>
          </cell>
          <cell r="CI26">
            <v>0</v>
          </cell>
          <cell r="CJ26">
            <v>0</v>
          </cell>
          <cell r="CK26">
            <v>0</v>
          </cell>
          <cell r="CL26" t="str">
            <v>- // -</v>
          </cell>
          <cell r="CM26">
            <v>2136</v>
          </cell>
          <cell r="CN26">
            <v>1950.1679999999999</v>
          </cell>
          <cell r="CO26">
            <v>-185.83200000000011</v>
          </cell>
          <cell r="CP26">
            <v>0.91299999999999992</v>
          </cell>
          <cell r="CQ26">
            <v>0</v>
          </cell>
          <cell r="CR26">
            <v>0</v>
          </cell>
          <cell r="CS26">
            <v>0</v>
          </cell>
          <cell r="CT26" t="str">
            <v>- // -</v>
          </cell>
          <cell r="CU26">
            <v>0</v>
          </cell>
          <cell r="CV26">
            <v>0</v>
          </cell>
          <cell r="CW26">
            <v>0</v>
          </cell>
          <cell r="CX26" t="str">
            <v>- // -</v>
          </cell>
          <cell r="CY26">
            <v>2136</v>
          </cell>
          <cell r="CZ26">
            <v>1950.1679999999999</v>
          </cell>
          <cell r="DA26">
            <v>-185.83200000000011</v>
          </cell>
          <cell r="DB26">
            <v>0.91299999999999992</v>
          </cell>
          <cell r="DC26">
            <v>2136</v>
          </cell>
          <cell r="DD26">
            <v>1950.1679999999999</v>
          </cell>
          <cell r="DE26">
            <v>-185.83200000000011</v>
          </cell>
          <cell r="DF26">
            <v>0.91299999999999992</v>
          </cell>
          <cell r="DG26">
            <v>44356.800000000003</v>
          </cell>
          <cell r="DH26">
            <v>44170.968000000001</v>
          </cell>
          <cell r="DI26">
            <v>-185.83200000000215</v>
          </cell>
          <cell r="DJ26">
            <v>0.99581051834217071</v>
          </cell>
          <cell r="DK26">
            <v>19474.371352772821</v>
          </cell>
          <cell r="DL26">
            <v>0</v>
          </cell>
          <cell r="DM26">
            <v>0</v>
          </cell>
          <cell r="DN26"/>
          <cell r="DO26">
            <v>0</v>
          </cell>
          <cell r="DP26">
            <v>35184</v>
          </cell>
          <cell r="DQ26">
            <v>132.25785473598793</v>
          </cell>
          <cell r="DR26">
            <v>0</v>
          </cell>
          <cell r="DS26">
            <v>35184</v>
          </cell>
          <cell r="DT26">
            <v>0</v>
          </cell>
          <cell r="DU26"/>
          <cell r="DV26">
            <v>0</v>
          </cell>
          <cell r="DW26" t="str">
            <v>- // -</v>
          </cell>
          <cell r="DX26">
            <v>0</v>
          </cell>
          <cell r="DY26"/>
          <cell r="DZ26">
            <v>0</v>
          </cell>
          <cell r="EA26" t="str">
            <v>- // -</v>
          </cell>
          <cell r="EB26">
            <v>0</v>
          </cell>
          <cell r="EC26"/>
          <cell r="ED26">
            <v>0</v>
          </cell>
          <cell r="EE26" t="str">
            <v>- // -</v>
          </cell>
          <cell r="EF26">
            <v>1780</v>
          </cell>
          <cell r="EG26">
            <v>1780</v>
          </cell>
          <cell r="EH26">
            <v>0</v>
          </cell>
          <cell r="EI26">
            <v>1</v>
          </cell>
          <cell r="EJ26">
            <v>0</v>
          </cell>
          <cell r="EK26"/>
          <cell r="EL26">
            <v>0</v>
          </cell>
          <cell r="EM26" t="str">
            <v>- // -</v>
          </cell>
          <cell r="EN26">
            <v>0</v>
          </cell>
          <cell r="EO26"/>
          <cell r="EP26">
            <v>0</v>
          </cell>
          <cell r="EQ26" t="str">
            <v>- // -</v>
          </cell>
          <cell r="ER26">
            <v>0</v>
          </cell>
          <cell r="ES26"/>
          <cell r="ET26">
            <v>0</v>
          </cell>
          <cell r="EU26" t="str">
            <v>- // -</v>
          </cell>
          <cell r="EV26">
            <v>0</v>
          </cell>
          <cell r="EW26"/>
          <cell r="EX26">
            <v>0</v>
          </cell>
          <cell r="EY26" t="str">
            <v>- // -</v>
          </cell>
          <cell r="EZ26">
            <v>0</v>
          </cell>
          <cell r="FA26"/>
          <cell r="FB26">
            <v>0</v>
          </cell>
          <cell r="FC26" t="str">
            <v>- // -</v>
          </cell>
          <cell r="FD26">
            <v>0</v>
          </cell>
          <cell r="FE26"/>
          <cell r="FF26">
            <v>0</v>
          </cell>
          <cell r="FG26" t="str">
            <v>- // -</v>
          </cell>
          <cell r="FH26">
            <v>0</v>
          </cell>
          <cell r="FI26"/>
          <cell r="FJ26">
            <v>0</v>
          </cell>
          <cell r="FK26" t="str">
            <v>- // -</v>
          </cell>
          <cell r="FL26">
            <v>10738.214943201277</v>
          </cell>
          <cell r="FM26"/>
          <cell r="FN26">
            <v>-10738.214943201277</v>
          </cell>
          <cell r="FO26">
            <v>0</v>
          </cell>
          <cell r="FP26">
            <v>0</v>
          </cell>
          <cell r="FQ26">
            <v>0</v>
          </cell>
          <cell r="FR26">
            <v>0</v>
          </cell>
          <cell r="FS26" t="str">
            <v>- // -</v>
          </cell>
          <cell r="FT26">
            <v>1780</v>
          </cell>
          <cell r="FU26">
            <v>1780</v>
          </cell>
        </row>
        <row r="27">
          <cell r="E27" t="str">
            <v>Реконструкция ПС 220 кВ Тулинская в части замены силовых трансформаторов (2 шт.) с увеличением мощности на 17 МВА до 80 МВА и выполнением сопутствующего объема работ</v>
          </cell>
          <cell r="F27" t="str">
            <v xml:space="preserve">Увеличение мощности силовых трансформаторов с 2021 года до 80 МВА </v>
          </cell>
          <cell r="G27" t="str">
            <v>Реконструкция, модернизация и ТП</v>
          </cell>
          <cell r="H27" t="str">
            <v>Техническая необходимость</v>
          </cell>
          <cell r="I27">
            <v>43815</v>
          </cell>
          <cell r="J27" t="str">
            <v>Итого по проекту: ПИР с дальнейшим списанием в т.ч. 2022 год: 0</v>
          </cell>
          <cell r="K27"/>
          <cell r="L27"/>
          <cell r="M27" t="str">
            <v>Гашение кредиторской задолженности.</v>
          </cell>
          <cell r="N27">
            <v>43966</v>
          </cell>
          <cell r="O27">
            <v>45747</v>
          </cell>
          <cell r="P27"/>
          <cell r="Q27"/>
          <cell r="R27"/>
          <cell r="S27"/>
          <cell r="T27"/>
          <cell r="U27"/>
          <cell r="V27"/>
          <cell r="W27">
            <v>0</v>
          </cell>
          <cell r="X27">
            <v>135893.92795446218</v>
          </cell>
          <cell r="Y27">
            <v>1999.8403680000001</v>
          </cell>
          <cell r="Z27">
            <v>115418.5724544228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/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/>
          <cell r="AO27">
            <v>0</v>
          </cell>
          <cell r="AP27" t="str">
            <v>- // -</v>
          </cell>
          <cell r="AQ27">
            <v>0</v>
          </cell>
          <cell r="AR27"/>
          <cell r="AS27">
            <v>0</v>
          </cell>
          <cell r="AT27" t="str">
            <v>- // -</v>
          </cell>
          <cell r="AU27">
            <v>1999.8403680000001</v>
          </cell>
          <cell r="AV27">
            <v>1999.8403700000001</v>
          </cell>
          <cell r="AW27">
            <v>1.9999999949504854E-6</v>
          </cell>
          <cell r="AX27">
            <v>1.0000000010000798</v>
          </cell>
          <cell r="AY27">
            <v>0</v>
          </cell>
          <cell r="AZ27"/>
          <cell r="BA27">
            <v>0</v>
          </cell>
          <cell r="BB27" t="str">
            <v>- // -</v>
          </cell>
          <cell r="BC27">
            <v>0</v>
          </cell>
          <cell r="BD27"/>
          <cell r="BE27">
            <v>0</v>
          </cell>
          <cell r="BF27" t="str">
            <v>- // -</v>
          </cell>
          <cell r="BG27">
            <v>0</v>
          </cell>
          <cell r="BH27"/>
          <cell r="BI27">
            <v>0</v>
          </cell>
          <cell r="BJ27" t="str">
            <v>- // -</v>
          </cell>
          <cell r="BK27">
            <v>0</v>
          </cell>
          <cell r="BL27"/>
          <cell r="BM27">
            <v>0</v>
          </cell>
          <cell r="BN27" t="str">
            <v>- // -</v>
          </cell>
          <cell r="BO27">
            <v>0</v>
          </cell>
          <cell r="BP27"/>
          <cell r="BQ27">
            <v>0</v>
          </cell>
          <cell r="BR27" t="str">
            <v>- // -</v>
          </cell>
          <cell r="BS27">
            <v>0</v>
          </cell>
          <cell r="BT27"/>
          <cell r="BU27">
            <v>0</v>
          </cell>
          <cell r="BV27" t="str">
            <v>- // -</v>
          </cell>
          <cell r="BW27">
            <v>0</v>
          </cell>
          <cell r="BX27"/>
          <cell r="BY27">
            <v>0</v>
          </cell>
          <cell r="BZ27" t="str">
            <v>- // -</v>
          </cell>
          <cell r="CA27">
            <v>0</v>
          </cell>
          <cell r="CB27"/>
          <cell r="CC27">
            <v>0</v>
          </cell>
          <cell r="CD27" t="str">
            <v>- // -</v>
          </cell>
          <cell r="CE27">
            <v>0</v>
          </cell>
          <cell r="CF27"/>
          <cell r="CG27">
            <v>0</v>
          </cell>
          <cell r="CH27" t="str">
            <v>- // -</v>
          </cell>
          <cell r="CI27">
            <v>1999.8403680000001</v>
          </cell>
          <cell r="CJ27">
            <v>1999.8403700000001</v>
          </cell>
          <cell r="CK27">
            <v>1.9999999949504854E-6</v>
          </cell>
          <cell r="CL27">
            <v>1.0000000010000798</v>
          </cell>
          <cell r="CM27">
            <v>0</v>
          </cell>
          <cell r="CN27">
            <v>0</v>
          </cell>
          <cell r="CO27">
            <v>0</v>
          </cell>
          <cell r="CP27" t="str">
            <v>- // -</v>
          </cell>
          <cell r="CQ27">
            <v>0</v>
          </cell>
          <cell r="CR27">
            <v>0</v>
          </cell>
          <cell r="CS27">
            <v>0</v>
          </cell>
          <cell r="CT27" t="str">
            <v>- // -</v>
          </cell>
          <cell r="CU27">
            <v>0</v>
          </cell>
          <cell r="CV27">
            <v>0</v>
          </cell>
          <cell r="CW27">
            <v>0</v>
          </cell>
          <cell r="CX27" t="str">
            <v>- // -</v>
          </cell>
          <cell r="CY27">
            <v>1999.8403680000001</v>
          </cell>
          <cell r="CZ27">
            <v>1999.8403700000001</v>
          </cell>
          <cell r="DA27">
            <v>1.9999999949504854E-6</v>
          </cell>
          <cell r="DB27">
            <v>1.0000000010000798</v>
          </cell>
          <cell r="DC27">
            <v>1999.8403680000001</v>
          </cell>
          <cell r="DD27">
            <v>1999.8403700000001</v>
          </cell>
          <cell r="DE27">
            <v>1.9999999949504854E-6</v>
          </cell>
          <cell r="DF27">
            <v>1.0000000010000798</v>
          </cell>
          <cell r="DG27">
            <v>1999.8403680000001</v>
          </cell>
          <cell r="DH27">
            <v>1999.8403700000001</v>
          </cell>
          <cell r="DI27">
            <v>1.9999999949504854E-6</v>
          </cell>
          <cell r="DJ27">
            <v>1.0000000010000798</v>
          </cell>
          <cell r="DK27">
            <v>0</v>
          </cell>
          <cell r="DL27">
            <v>0</v>
          </cell>
          <cell r="DM27">
            <v>0</v>
          </cell>
          <cell r="DN27"/>
          <cell r="DO27">
            <v>0</v>
          </cell>
          <cell r="DP27">
            <v>1666.5336399999999</v>
          </cell>
          <cell r="DQ27">
            <v>0</v>
          </cell>
          <cell r="DR27">
            <v>0</v>
          </cell>
          <cell r="DS27">
            <v>1666.5336399999999</v>
          </cell>
          <cell r="DT27">
            <v>0</v>
          </cell>
          <cell r="DU27"/>
          <cell r="DV27">
            <v>0</v>
          </cell>
          <cell r="DW27" t="str">
            <v>- // -</v>
          </cell>
          <cell r="DX27">
            <v>0</v>
          </cell>
          <cell r="DY27"/>
          <cell r="DZ27">
            <v>0</v>
          </cell>
          <cell r="EA27" t="str">
            <v>- // -</v>
          </cell>
          <cell r="EB27">
            <v>0</v>
          </cell>
          <cell r="EC27"/>
          <cell r="ED27">
            <v>0</v>
          </cell>
          <cell r="EE27" t="str">
            <v>- // -</v>
          </cell>
          <cell r="EF27">
            <v>0</v>
          </cell>
          <cell r="EG27">
            <v>0</v>
          </cell>
          <cell r="EH27">
            <v>0</v>
          </cell>
          <cell r="EI27" t="str">
            <v>- // -</v>
          </cell>
          <cell r="EJ27">
            <v>0</v>
          </cell>
          <cell r="EK27"/>
          <cell r="EL27">
            <v>0</v>
          </cell>
          <cell r="EM27" t="str">
            <v>- // -</v>
          </cell>
          <cell r="EN27">
            <v>0</v>
          </cell>
          <cell r="EO27"/>
          <cell r="EP27">
            <v>0</v>
          </cell>
          <cell r="EQ27" t="str">
            <v>- // -</v>
          </cell>
          <cell r="ER27">
            <v>0</v>
          </cell>
          <cell r="ES27"/>
          <cell r="ET27">
            <v>0</v>
          </cell>
          <cell r="EU27" t="str">
            <v>- // -</v>
          </cell>
          <cell r="EV27">
            <v>0</v>
          </cell>
          <cell r="EW27"/>
          <cell r="EX27">
            <v>0</v>
          </cell>
          <cell r="EY27" t="str">
            <v>- // -</v>
          </cell>
          <cell r="EZ27">
            <v>0</v>
          </cell>
          <cell r="FA27"/>
          <cell r="FB27">
            <v>0</v>
          </cell>
          <cell r="FC27" t="str">
            <v>- // -</v>
          </cell>
          <cell r="FD27">
            <v>0</v>
          </cell>
          <cell r="FE27"/>
          <cell r="FF27">
            <v>0</v>
          </cell>
          <cell r="FG27" t="str">
            <v>- // -</v>
          </cell>
          <cell r="FH27">
            <v>0</v>
          </cell>
          <cell r="FI27"/>
          <cell r="FJ27">
            <v>0</v>
          </cell>
          <cell r="FK27" t="str">
            <v>- // -</v>
          </cell>
          <cell r="FL27">
            <v>0</v>
          </cell>
          <cell r="FM27"/>
          <cell r="FN27">
            <v>0</v>
          </cell>
          <cell r="FO27" t="str">
            <v>- // -</v>
          </cell>
          <cell r="FP27">
            <v>0</v>
          </cell>
          <cell r="FQ27">
            <v>0</v>
          </cell>
          <cell r="FR27">
            <v>0</v>
          </cell>
          <cell r="FS27" t="str">
            <v>- // -</v>
          </cell>
          <cell r="FT27">
            <v>0</v>
          </cell>
          <cell r="FU27">
            <v>0</v>
          </cell>
        </row>
        <row r="28">
          <cell r="E28" t="str">
            <v>Производственная база со складским и гаражным хозяйством</v>
          </cell>
          <cell r="F28" t="str">
            <v>Обеспечение возможности размещения, создание условий надлежащей эксплуатации  АТС, предусмотренных к пробретению в 2019 г.</v>
          </cell>
          <cell r="G28" t="str">
            <v>Строительство новых объектов</v>
          </cell>
          <cell r="H28" t="str">
            <v>Прочие</v>
          </cell>
          <cell r="I28">
            <v>43980</v>
          </cell>
          <cell r="J28" t="str">
            <v xml:space="preserve">Итого по проекту: Здание гаража на 5 мест - 1 шт.
Легковозводимое здание на 20 мест - 1 шт.
Холодный склад - 1 шт.
Благоустройство прилегающей территории в т.ч. 2022 год: </v>
          </cell>
          <cell r="K28"/>
          <cell r="L28"/>
          <cell r="M28" t="str">
            <v>Гашение кредиторской задолженности; Ввод объекта в эксплуатацию.</v>
          </cell>
          <cell r="N28">
            <v>43621</v>
          </cell>
          <cell r="O28">
            <v>44285</v>
          </cell>
          <cell r="P28"/>
          <cell r="Q28"/>
          <cell r="R28"/>
          <cell r="S28"/>
          <cell r="T28"/>
          <cell r="U28"/>
          <cell r="V28"/>
          <cell r="W28">
            <v>0</v>
          </cell>
          <cell r="X28">
            <v>76824.467679999914</v>
          </cell>
          <cell r="Y28">
            <v>76879.856966393403</v>
          </cell>
          <cell r="Z28">
            <v>69989.78925907785</v>
          </cell>
          <cell r="AA28">
            <v>3036.3546469945841</v>
          </cell>
          <cell r="AB28">
            <v>0</v>
          </cell>
          <cell r="AC28">
            <v>65612.729343005398</v>
          </cell>
          <cell r="AD28">
            <v>0</v>
          </cell>
          <cell r="AE28">
            <v>1961.0282300000001</v>
          </cell>
          <cell r="AF28">
            <v>70610.112219999981</v>
          </cell>
          <cell r="AG28"/>
          <cell r="AH28">
            <v>57068.685939999901</v>
          </cell>
          <cell r="AI28">
            <v>18320.775700000006</v>
          </cell>
          <cell r="AJ28">
            <v>1474.8868303934701</v>
          </cell>
          <cell r="AK28">
            <v>32.740920000000003</v>
          </cell>
          <cell r="AL28">
            <v>75422.202559999903</v>
          </cell>
          <cell r="AM28">
            <v>0</v>
          </cell>
          <cell r="AN28"/>
          <cell r="AO28">
            <v>0</v>
          </cell>
          <cell r="AP28" t="str">
            <v>- // -</v>
          </cell>
          <cell r="AQ28">
            <v>0</v>
          </cell>
          <cell r="AR28"/>
          <cell r="AS28">
            <v>0</v>
          </cell>
          <cell r="AT28" t="str">
            <v>- // -</v>
          </cell>
          <cell r="AU28">
            <v>0</v>
          </cell>
          <cell r="AV28"/>
          <cell r="AW28">
            <v>0</v>
          </cell>
          <cell r="AX28" t="str">
            <v>- // -</v>
          </cell>
          <cell r="AY28">
            <v>0</v>
          </cell>
          <cell r="AZ28"/>
          <cell r="BA28">
            <v>0</v>
          </cell>
          <cell r="BB28" t="str">
            <v>- // -</v>
          </cell>
          <cell r="BC28">
            <v>0</v>
          </cell>
          <cell r="BD28"/>
          <cell r="BE28">
            <v>0</v>
          </cell>
          <cell r="BF28" t="str">
            <v>- // -</v>
          </cell>
          <cell r="BG28">
            <v>0</v>
          </cell>
          <cell r="BH28"/>
          <cell r="BI28">
            <v>0</v>
          </cell>
          <cell r="BJ28" t="str">
            <v>- // -</v>
          </cell>
          <cell r="BK28">
            <v>0</v>
          </cell>
          <cell r="BL28"/>
          <cell r="BM28">
            <v>0</v>
          </cell>
          <cell r="BN28" t="str">
            <v>- // -</v>
          </cell>
          <cell r="BO28">
            <v>0</v>
          </cell>
          <cell r="BP28"/>
          <cell r="BQ28">
            <v>0</v>
          </cell>
          <cell r="BR28" t="str">
            <v>- // -</v>
          </cell>
          <cell r="BS28">
            <v>0</v>
          </cell>
          <cell r="BT28"/>
          <cell r="BU28">
            <v>0</v>
          </cell>
          <cell r="BV28" t="str">
            <v>- // -</v>
          </cell>
          <cell r="BW28">
            <v>0</v>
          </cell>
          <cell r="BX28"/>
          <cell r="BY28">
            <v>0</v>
          </cell>
          <cell r="BZ28" t="str">
            <v>- // -</v>
          </cell>
          <cell r="CA28">
            <v>0</v>
          </cell>
          <cell r="CB28"/>
          <cell r="CC28">
            <v>0</v>
          </cell>
          <cell r="CD28" t="str">
            <v>- // -</v>
          </cell>
          <cell r="CE28">
            <v>1457.6544063934969</v>
          </cell>
          <cell r="CF28"/>
          <cell r="CG28">
            <v>-1457.6544063934969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 t="str">
            <v>- // -</v>
          </cell>
          <cell r="CM28">
            <v>0</v>
          </cell>
          <cell r="CN28">
            <v>0</v>
          </cell>
          <cell r="CO28">
            <v>0</v>
          </cell>
          <cell r="CP28" t="str">
            <v>- // -</v>
          </cell>
          <cell r="CQ28">
            <v>0</v>
          </cell>
          <cell r="CR28">
            <v>0</v>
          </cell>
          <cell r="CS28">
            <v>0</v>
          </cell>
          <cell r="CT28" t="str">
            <v>- // -</v>
          </cell>
          <cell r="CU28">
            <v>1457.6544063934969</v>
          </cell>
          <cell r="CV28">
            <v>0</v>
          </cell>
          <cell r="CW28">
            <v>-1457.6544063934969</v>
          </cell>
          <cell r="CX28">
            <v>0</v>
          </cell>
          <cell r="CY28">
            <v>1457.6544063934969</v>
          </cell>
          <cell r="CZ28">
            <v>0</v>
          </cell>
          <cell r="DA28">
            <v>-1457.6544063934969</v>
          </cell>
          <cell r="DB28">
            <v>0</v>
          </cell>
          <cell r="DC28">
            <v>0</v>
          </cell>
          <cell r="DD28">
            <v>0</v>
          </cell>
          <cell r="DE28">
            <v>0</v>
          </cell>
          <cell r="DF28" t="str">
            <v>- // -</v>
          </cell>
          <cell r="DG28">
            <v>75422.202559999903</v>
          </cell>
          <cell r="DH28">
            <v>75422.202559999903</v>
          </cell>
          <cell r="DI28">
            <v>0</v>
          </cell>
          <cell r="DJ28">
            <v>1</v>
          </cell>
          <cell r="DK28">
            <v>0</v>
          </cell>
          <cell r="DL28">
            <v>0</v>
          </cell>
          <cell r="DM28">
            <v>0</v>
          </cell>
          <cell r="DN28"/>
          <cell r="DO28">
            <v>54856.236229999995</v>
          </cell>
          <cell r="DP28">
            <v>14402.184229999999</v>
          </cell>
          <cell r="DQ28">
            <v>2646.2512464446449</v>
          </cell>
          <cell r="DR28">
            <v>1351.6917599999997</v>
          </cell>
          <cell r="DS28">
            <v>70610.112219999995</v>
          </cell>
          <cell r="DT28">
            <v>0</v>
          </cell>
          <cell r="DU28"/>
          <cell r="DV28">
            <v>0</v>
          </cell>
          <cell r="DW28" t="str">
            <v>- // -</v>
          </cell>
          <cell r="DX28">
            <v>0</v>
          </cell>
          <cell r="DY28"/>
          <cell r="DZ28">
            <v>0</v>
          </cell>
          <cell r="EA28" t="str">
            <v>- // -</v>
          </cell>
          <cell r="EB28">
            <v>0</v>
          </cell>
          <cell r="EC28"/>
          <cell r="ED28">
            <v>0</v>
          </cell>
          <cell r="EE28" t="str">
            <v>- // -</v>
          </cell>
          <cell r="EF28">
            <v>0</v>
          </cell>
          <cell r="EG28">
            <v>0</v>
          </cell>
          <cell r="EH28">
            <v>0</v>
          </cell>
          <cell r="EI28" t="str">
            <v>- // -</v>
          </cell>
          <cell r="EJ28">
            <v>0</v>
          </cell>
          <cell r="EK28"/>
          <cell r="EL28">
            <v>0</v>
          </cell>
          <cell r="EM28" t="str">
            <v>- // -</v>
          </cell>
          <cell r="EN28">
            <v>0</v>
          </cell>
          <cell r="EO28"/>
          <cell r="EP28">
            <v>0</v>
          </cell>
          <cell r="EQ28" t="str">
            <v>- // -</v>
          </cell>
          <cell r="ER28">
            <v>0</v>
          </cell>
          <cell r="ES28"/>
          <cell r="ET28">
            <v>0</v>
          </cell>
          <cell r="EU28" t="str">
            <v>- // -</v>
          </cell>
          <cell r="EV28">
            <v>0</v>
          </cell>
          <cell r="EW28"/>
          <cell r="EX28">
            <v>0</v>
          </cell>
          <cell r="EY28" t="str">
            <v>- // -</v>
          </cell>
          <cell r="EZ28">
            <v>0</v>
          </cell>
          <cell r="FA28"/>
          <cell r="FB28">
            <v>0</v>
          </cell>
          <cell r="FC28" t="str">
            <v>- // -</v>
          </cell>
          <cell r="FD28">
            <v>0</v>
          </cell>
          <cell r="FE28"/>
          <cell r="FF28">
            <v>0</v>
          </cell>
          <cell r="FG28" t="str">
            <v>- // -</v>
          </cell>
          <cell r="FH28">
            <v>0</v>
          </cell>
          <cell r="FI28"/>
          <cell r="FJ28">
            <v>0</v>
          </cell>
          <cell r="FK28" t="str">
            <v>- // -</v>
          </cell>
          <cell r="FL28">
            <v>0</v>
          </cell>
          <cell r="FM28"/>
          <cell r="FN28">
            <v>0</v>
          </cell>
          <cell r="FO28" t="str">
            <v>- // -</v>
          </cell>
          <cell r="FP28">
            <v>0</v>
          </cell>
          <cell r="FQ28">
            <v>0</v>
          </cell>
          <cell r="FR28">
            <v>0</v>
          </cell>
          <cell r="FS28" t="str">
            <v>- // -</v>
          </cell>
          <cell r="FT28">
            <v>0</v>
          </cell>
          <cell r="FU28">
            <v>0</v>
          </cell>
        </row>
        <row r="29">
          <cell r="E29" t="str">
            <v>Реконструкция устройств передачи аварийных сигналов и команд между ПС Восточная и ТЭЦ-5</v>
          </cell>
          <cell r="F29" t="str">
            <v>Исключение с 2020 года внепланового ремонта аппаратуры УПАСК и отсуствие длительно выведенного оборудования</v>
          </cell>
          <cell r="G29" t="str">
            <v>Реконструкция, модернизация и ТП</v>
          </cell>
          <cell r="H29" t="str">
            <v>Техническая необходимость</v>
          </cell>
          <cell r="I29">
            <v>43980</v>
          </cell>
          <cell r="J29" t="str">
            <v>Итого по проекту: ПИР, СМР 1 шкафа УПАСК, ПНР в т.ч. 2022 год: 0</v>
          </cell>
          <cell r="K29"/>
          <cell r="L29"/>
          <cell r="M29" t="str">
            <v>Разработка ПСД; Выполнение строительно-монтажных работ; Ввод объекта в эксплуатацию.</v>
          </cell>
          <cell r="N29">
            <v>43980</v>
          </cell>
          <cell r="O29">
            <v>45291</v>
          </cell>
          <cell r="P29"/>
          <cell r="Q29"/>
          <cell r="R29"/>
          <cell r="S29"/>
          <cell r="T29"/>
          <cell r="U29"/>
          <cell r="V29"/>
          <cell r="W29">
            <v>0</v>
          </cell>
          <cell r="X29">
            <v>9387.3010323456001</v>
          </cell>
          <cell r="Y29">
            <v>2643.6803344100631</v>
          </cell>
          <cell r="Z29">
            <v>7822.7508602880007</v>
          </cell>
          <cell r="AA29">
            <v>383.36431763487002</v>
          </cell>
          <cell r="AB29">
            <v>0</v>
          </cell>
          <cell r="AC29">
            <v>1819.7026277068496</v>
          </cell>
          <cell r="AD29">
            <v>0</v>
          </cell>
          <cell r="AE29">
            <v>0</v>
          </cell>
          <cell r="AF29">
            <v>2203.0669453417195</v>
          </cell>
          <cell r="AG29"/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  <cell r="AN29"/>
          <cell r="AO29">
            <v>0</v>
          </cell>
          <cell r="AP29" t="str">
            <v>- // -</v>
          </cell>
          <cell r="AQ29">
            <v>0</v>
          </cell>
          <cell r="AR29"/>
          <cell r="AS29">
            <v>0</v>
          </cell>
          <cell r="AT29" t="str">
            <v>- // -</v>
          </cell>
          <cell r="AU29">
            <v>0</v>
          </cell>
          <cell r="AV29"/>
          <cell r="AW29">
            <v>0</v>
          </cell>
          <cell r="AX29" t="str">
            <v>- // -</v>
          </cell>
          <cell r="AY29">
            <v>0</v>
          </cell>
          <cell r="AZ29"/>
          <cell r="BA29">
            <v>0</v>
          </cell>
          <cell r="BB29" t="str">
            <v>- // -</v>
          </cell>
          <cell r="BC29">
            <v>0</v>
          </cell>
          <cell r="BD29"/>
          <cell r="BE29">
            <v>0</v>
          </cell>
          <cell r="BF29" t="str">
            <v>- // -</v>
          </cell>
          <cell r="BG29">
            <v>0</v>
          </cell>
          <cell r="BH29"/>
          <cell r="BI29">
            <v>0</v>
          </cell>
          <cell r="BJ29" t="str">
            <v>- // -</v>
          </cell>
          <cell r="BK29">
            <v>0</v>
          </cell>
          <cell r="BL29"/>
          <cell r="BM29">
            <v>0</v>
          </cell>
          <cell r="BN29" t="str">
            <v>- // -</v>
          </cell>
          <cell r="BO29">
            <v>0</v>
          </cell>
          <cell r="BP29"/>
          <cell r="BQ29">
            <v>0</v>
          </cell>
          <cell r="BR29" t="str">
            <v>- // -</v>
          </cell>
          <cell r="BS29">
            <v>0</v>
          </cell>
          <cell r="BT29"/>
          <cell r="BU29">
            <v>0</v>
          </cell>
          <cell r="BV29" t="str">
            <v>- // -</v>
          </cell>
          <cell r="BW29">
            <v>0</v>
          </cell>
          <cell r="BX29"/>
          <cell r="BY29">
            <v>0</v>
          </cell>
          <cell r="BZ29" t="str">
            <v>- // -</v>
          </cell>
          <cell r="CA29">
            <v>0</v>
          </cell>
          <cell r="CB29"/>
          <cell r="CC29">
            <v>0</v>
          </cell>
          <cell r="CD29" t="str">
            <v>- // -</v>
          </cell>
          <cell r="CE29">
            <v>0</v>
          </cell>
          <cell r="CF29"/>
          <cell r="CG29">
            <v>0</v>
          </cell>
          <cell r="CH29" t="str">
            <v>- // -</v>
          </cell>
          <cell r="CI29">
            <v>0</v>
          </cell>
          <cell r="CJ29">
            <v>0</v>
          </cell>
          <cell r="CK29">
            <v>0</v>
          </cell>
          <cell r="CL29" t="str">
            <v>- // -</v>
          </cell>
          <cell r="CM29">
            <v>0</v>
          </cell>
          <cell r="CN29">
            <v>0</v>
          </cell>
          <cell r="CO29">
            <v>0</v>
          </cell>
          <cell r="CP29" t="str">
            <v>- // -</v>
          </cell>
          <cell r="CQ29">
            <v>0</v>
          </cell>
          <cell r="CR29">
            <v>0</v>
          </cell>
          <cell r="CS29">
            <v>0</v>
          </cell>
          <cell r="CT29" t="str">
            <v>- // -</v>
          </cell>
          <cell r="CU29">
            <v>0</v>
          </cell>
          <cell r="CV29">
            <v>0</v>
          </cell>
          <cell r="CW29">
            <v>0</v>
          </cell>
          <cell r="CX29" t="str">
            <v>- // -</v>
          </cell>
          <cell r="CY29">
            <v>0</v>
          </cell>
          <cell r="CZ29">
            <v>0</v>
          </cell>
          <cell r="DA29">
            <v>0</v>
          </cell>
          <cell r="DB29" t="str">
            <v>- // -</v>
          </cell>
          <cell r="DC29">
            <v>0</v>
          </cell>
          <cell r="DD29">
            <v>0</v>
          </cell>
          <cell r="DE29">
            <v>0</v>
          </cell>
          <cell r="DF29" t="str">
            <v>- // -</v>
          </cell>
          <cell r="DG29">
            <v>0</v>
          </cell>
          <cell r="DH29">
            <v>0</v>
          </cell>
          <cell r="DI29">
            <v>0</v>
          </cell>
          <cell r="DJ29" t="str">
            <v>- // -</v>
          </cell>
          <cell r="DK29">
            <v>2643.6803344100631</v>
          </cell>
          <cell r="DL29">
            <v>0</v>
          </cell>
          <cell r="DM29">
            <v>0</v>
          </cell>
          <cell r="DN29"/>
          <cell r="DO29">
            <v>0</v>
          </cell>
          <cell r="DP29">
            <v>0</v>
          </cell>
          <cell r="DQ29">
            <v>0</v>
          </cell>
          <cell r="DR29">
            <v>0</v>
          </cell>
          <cell r="DS29">
            <v>0</v>
          </cell>
          <cell r="DT29">
            <v>0</v>
          </cell>
          <cell r="DU29"/>
          <cell r="DV29">
            <v>0</v>
          </cell>
          <cell r="DW29" t="str">
            <v>- // -</v>
          </cell>
          <cell r="DX29">
            <v>0</v>
          </cell>
          <cell r="DY29"/>
          <cell r="DZ29">
            <v>0</v>
          </cell>
          <cell r="EA29" t="str">
            <v>- // -</v>
          </cell>
          <cell r="EB29">
            <v>0</v>
          </cell>
          <cell r="EC29"/>
          <cell r="ED29">
            <v>0</v>
          </cell>
          <cell r="EE29" t="str">
            <v>- // -</v>
          </cell>
          <cell r="EF29">
            <v>0</v>
          </cell>
          <cell r="EG29"/>
          <cell r="EH29">
            <v>0</v>
          </cell>
          <cell r="EI29" t="str">
            <v>- // -</v>
          </cell>
          <cell r="EJ29">
            <v>0</v>
          </cell>
          <cell r="EK29"/>
          <cell r="EL29">
            <v>0</v>
          </cell>
          <cell r="EM29" t="str">
            <v>- // -</v>
          </cell>
          <cell r="EN29">
            <v>0</v>
          </cell>
          <cell r="EO29"/>
          <cell r="EP29">
            <v>0</v>
          </cell>
          <cell r="EQ29" t="str">
            <v>- // -</v>
          </cell>
          <cell r="ER29">
            <v>0</v>
          </cell>
          <cell r="ES29"/>
          <cell r="ET29">
            <v>0</v>
          </cell>
          <cell r="EU29" t="str">
            <v>- // -</v>
          </cell>
          <cell r="EV29">
            <v>0</v>
          </cell>
          <cell r="EW29"/>
          <cell r="EX29">
            <v>0</v>
          </cell>
          <cell r="EY29" t="str">
            <v>- // -</v>
          </cell>
          <cell r="EZ29">
            <v>0</v>
          </cell>
          <cell r="FA29"/>
          <cell r="FB29">
            <v>0</v>
          </cell>
          <cell r="FC29" t="str">
            <v>- // -</v>
          </cell>
          <cell r="FD29">
            <v>0</v>
          </cell>
          <cell r="FE29"/>
          <cell r="FF29">
            <v>0</v>
          </cell>
          <cell r="FG29" t="str">
            <v>- // -</v>
          </cell>
          <cell r="FH29">
            <v>0</v>
          </cell>
          <cell r="FI29"/>
          <cell r="FJ29">
            <v>0</v>
          </cell>
          <cell r="FK29" t="str">
            <v>- // -</v>
          </cell>
          <cell r="FL29">
            <v>0</v>
          </cell>
          <cell r="FM29"/>
          <cell r="FN29">
            <v>0</v>
          </cell>
          <cell r="FO29" t="str">
            <v>- // -</v>
          </cell>
          <cell r="FP29">
            <v>0</v>
          </cell>
          <cell r="FQ29">
            <v>0</v>
          </cell>
          <cell r="FR29">
            <v>0</v>
          </cell>
          <cell r="FS29" t="str">
            <v>- // -</v>
          </cell>
          <cell r="FT29">
            <v>0</v>
          </cell>
          <cell r="FU29">
            <v>0</v>
          </cell>
        </row>
        <row r="30">
          <cell r="E30" t="str">
            <v>Строительство (реконструкция) системы АИИС КУЭ подстанций АО "Электромагистраль"</v>
          </cell>
          <cell r="F30" t="str">
            <v>Исполнение с 2020 года требований федерального закона №522</v>
          </cell>
          <cell r="G30" t="str">
            <v>Реконструкция, модернизация и ТП</v>
          </cell>
          <cell r="H30" t="str">
            <v>Техническая необходимость</v>
          </cell>
          <cell r="I30">
            <v>43980</v>
          </cell>
          <cell r="J30" t="str">
            <v>Итого по проекту: 303 шт. в т.ч. 2022 год: 15</v>
          </cell>
          <cell r="K30"/>
          <cell r="L30"/>
          <cell r="M30" t="str">
            <v>Разработка ПСД; Приобретение и поставка оборудования; Выполнение строительно-монтажных работ; Пуско-наладочные работы; Ввод объекта в эксплуатацию.</v>
          </cell>
          <cell r="N30">
            <v>43966</v>
          </cell>
          <cell r="O30">
            <v>46752</v>
          </cell>
          <cell r="P30"/>
          <cell r="Q30"/>
          <cell r="R30"/>
          <cell r="S30"/>
          <cell r="T30"/>
          <cell r="U30"/>
          <cell r="V30"/>
          <cell r="W30">
            <v>0</v>
          </cell>
          <cell r="X30">
            <v>19918.617449969704</v>
          </cell>
          <cell r="Y30">
            <v>21177.598529725641</v>
          </cell>
          <cell r="Z30">
            <v>19877.742629905122</v>
          </cell>
          <cell r="AA30">
            <v>983.14416257366111</v>
          </cell>
          <cell r="AB30">
            <v>17725.104773479492</v>
          </cell>
          <cell r="AC30">
            <v>2003.4695281369011</v>
          </cell>
          <cell r="AD30">
            <v>588.29395437549374</v>
          </cell>
          <cell r="AE30">
            <v>1.059999999995398E-3</v>
          </cell>
          <cell r="AF30">
            <v>21300.01347856555</v>
          </cell>
          <cell r="AG30"/>
          <cell r="AH30">
            <v>0</v>
          </cell>
          <cell r="AI30">
            <v>122.89270999999999</v>
          </cell>
          <cell r="AJ30">
            <v>1340.1976792</v>
          </cell>
          <cell r="AK30">
            <v>1089.4326599999999</v>
          </cell>
          <cell r="AL30">
            <v>1212.32537</v>
          </cell>
          <cell r="AM30">
            <v>0</v>
          </cell>
          <cell r="AN30"/>
          <cell r="AO30">
            <v>0</v>
          </cell>
          <cell r="AP30" t="str">
            <v>- // -</v>
          </cell>
          <cell r="AQ30">
            <v>0</v>
          </cell>
          <cell r="AR30"/>
          <cell r="AS30">
            <v>0</v>
          </cell>
          <cell r="AT30" t="str">
            <v>- // -</v>
          </cell>
          <cell r="AU30">
            <v>10.460754846212158</v>
          </cell>
          <cell r="AV30">
            <v>8.7919999999999998</v>
          </cell>
          <cell r="AW30">
            <v>-1.668754846212158</v>
          </cell>
          <cell r="AX30">
            <v>0.84047471996569978</v>
          </cell>
          <cell r="AY30">
            <v>104.60754846212158</v>
          </cell>
          <cell r="AZ30">
            <v>6.4740000000000002</v>
          </cell>
          <cell r="BA30">
            <v>-98.133548462121581</v>
          </cell>
          <cell r="BB30">
            <v>6.1888459247701776E-2</v>
          </cell>
          <cell r="BC30">
            <v>956.90326949166626</v>
          </cell>
          <cell r="BD30"/>
          <cell r="BE30">
            <v>-956.90326949166626</v>
          </cell>
          <cell r="BF30">
            <v>0</v>
          </cell>
          <cell r="BG30">
            <v>0</v>
          </cell>
          <cell r="BH30">
            <v>859.05934999999999</v>
          </cell>
          <cell r="BI30">
            <v>859.05934999999999</v>
          </cell>
          <cell r="BJ30" t="str">
            <v>- // -</v>
          </cell>
          <cell r="BK30">
            <v>0</v>
          </cell>
          <cell r="BL30"/>
          <cell r="BM30">
            <v>0</v>
          </cell>
          <cell r="BN30" t="str">
            <v>- // -</v>
          </cell>
          <cell r="BO30">
            <v>0</v>
          </cell>
          <cell r="BP30"/>
          <cell r="BQ30">
            <v>0</v>
          </cell>
          <cell r="BR30" t="str">
            <v>- // -</v>
          </cell>
          <cell r="BS30">
            <v>0</v>
          </cell>
          <cell r="BT30"/>
          <cell r="BU30">
            <v>0</v>
          </cell>
          <cell r="BV30" t="str">
            <v>- // -</v>
          </cell>
          <cell r="BW30">
            <v>0</v>
          </cell>
          <cell r="BX30"/>
          <cell r="BY30">
            <v>0</v>
          </cell>
          <cell r="BZ30" t="str">
            <v>- // -</v>
          </cell>
          <cell r="CA30">
            <v>0</v>
          </cell>
          <cell r="CB30"/>
          <cell r="CC30">
            <v>0</v>
          </cell>
          <cell r="CD30" t="str">
            <v>- // -</v>
          </cell>
          <cell r="CE30">
            <v>0</v>
          </cell>
          <cell r="CF30"/>
          <cell r="CG30">
            <v>0</v>
          </cell>
          <cell r="CH30" t="str">
            <v>- // -</v>
          </cell>
          <cell r="CI30">
            <v>10.460754846212158</v>
          </cell>
          <cell r="CJ30">
            <v>8.7919999999999998</v>
          </cell>
          <cell r="CK30">
            <v>-1.668754846212158</v>
          </cell>
          <cell r="CL30">
            <v>0.84047471996569978</v>
          </cell>
          <cell r="CM30">
            <v>1061.5108179537879</v>
          </cell>
          <cell r="CN30">
            <v>865.53335000000004</v>
          </cell>
          <cell r="CO30">
            <v>-195.97746795378782</v>
          </cell>
          <cell r="CP30">
            <v>0.81537873694819041</v>
          </cell>
          <cell r="CQ30">
            <v>0</v>
          </cell>
          <cell r="CR30">
            <v>0</v>
          </cell>
          <cell r="CS30">
            <v>0</v>
          </cell>
          <cell r="CT30" t="str">
            <v>- // -</v>
          </cell>
          <cell r="CU30">
            <v>0</v>
          </cell>
          <cell r="CV30">
            <v>0</v>
          </cell>
          <cell r="CW30">
            <v>0</v>
          </cell>
          <cell r="CX30" t="str">
            <v>- // -</v>
          </cell>
          <cell r="CY30">
            <v>1071.9715728000001</v>
          </cell>
          <cell r="CZ30">
            <v>874.32535000000007</v>
          </cell>
          <cell r="DA30">
            <v>-197.64622280000003</v>
          </cell>
          <cell r="DB30">
            <v>0.81562363423150652</v>
          </cell>
          <cell r="DC30">
            <v>1071.9715728000001</v>
          </cell>
          <cell r="DD30">
            <v>874.32535000000007</v>
          </cell>
          <cell r="DE30">
            <v>-197.64622280000003</v>
          </cell>
          <cell r="DF30">
            <v>0.81562363423150652</v>
          </cell>
          <cell r="DG30">
            <v>2284.2969428000001</v>
          </cell>
          <cell r="DH30">
            <v>2086.6507200000001</v>
          </cell>
          <cell r="DI30">
            <v>-197.64622280000003</v>
          </cell>
          <cell r="DJ30">
            <v>0.91347612514959065</v>
          </cell>
          <cell r="DK30">
            <v>1970.0505061433278</v>
          </cell>
          <cell r="DL30">
            <v>1395.6828748932585</v>
          </cell>
          <cell r="DM30">
            <v>15527.568205889052</v>
          </cell>
          <cell r="DN30"/>
          <cell r="DO30">
            <v>0</v>
          </cell>
          <cell r="DP30">
            <v>167.42305999999999</v>
          </cell>
          <cell r="DQ30">
            <v>1689.515523557684</v>
          </cell>
          <cell r="DR30">
            <v>1095.6465600000001</v>
          </cell>
          <cell r="DS30">
            <v>1263.0696200000002</v>
          </cell>
          <cell r="DT30">
            <v>0</v>
          </cell>
          <cell r="DU30"/>
          <cell r="DV30">
            <v>0</v>
          </cell>
          <cell r="DW30" t="str">
            <v>- // -</v>
          </cell>
          <cell r="DX30">
            <v>0</v>
          </cell>
          <cell r="DY30"/>
          <cell r="DZ30">
            <v>0</v>
          </cell>
          <cell r="EA30" t="str">
            <v>- // -</v>
          </cell>
          <cell r="EB30">
            <v>0</v>
          </cell>
          <cell r="EC30">
            <v>29.9925</v>
          </cell>
          <cell r="ED30">
            <v>29.9925</v>
          </cell>
          <cell r="EE30" t="str">
            <v>- // -</v>
          </cell>
          <cell r="EF30">
            <v>12.606636999999999</v>
          </cell>
          <cell r="EG30">
            <v>16.054169999999999</v>
          </cell>
          <cell r="EH30">
            <v>3.447533</v>
          </cell>
          <cell r="EI30">
            <v>1.2734696810894135</v>
          </cell>
          <cell r="EJ30">
            <v>905.91628100000003</v>
          </cell>
          <cell r="EK30">
            <v>149.91200000000001</v>
          </cell>
          <cell r="EL30">
            <v>-756.00428099999999</v>
          </cell>
          <cell r="EM30">
            <v>0.16548107495597597</v>
          </cell>
          <cell r="EN30">
            <v>0</v>
          </cell>
          <cell r="EO30">
            <v>550.39278999999999</v>
          </cell>
          <cell r="EP30">
            <v>550.39278999999999</v>
          </cell>
          <cell r="EQ30" t="str">
            <v>- // -</v>
          </cell>
          <cell r="ER30">
            <v>0</v>
          </cell>
          <cell r="ES30"/>
          <cell r="ET30">
            <v>0</v>
          </cell>
          <cell r="EU30" t="str">
            <v>- // -</v>
          </cell>
          <cell r="EV30">
            <v>21.431074500000001</v>
          </cell>
          <cell r="EW30"/>
          <cell r="EX30">
            <v>-21.431074500000001</v>
          </cell>
          <cell r="EY30">
            <v>0</v>
          </cell>
          <cell r="EZ30">
            <v>21.431074500000001</v>
          </cell>
          <cell r="FA30"/>
          <cell r="FB30">
            <v>-21.431074500000001</v>
          </cell>
          <cell r="FC30">
            <v>0</v>
          </cell>
          <cell r="FD30">
            <v>21.431074500000001</v>
          </cell>
          <cell r="FE30"/>
          <cell r="FF30">
            <v>-21.431074500000001</v>
          </cell>
          <cell r="FG30">
            <v>0</v>
          </cell>
          <cell r="FH30">
            <v>21.431074500000001</v>
          </cell>
          <cell r="FI30"/>
          <cell r="FJ30">
            <v>-21.431074500000001</v>
          </cell>
          <cell r="FK30">
            <v>0</v>
          </cell>
          <cell r="FL30">
            <v>0</v>
          </cell>
          <cell r="FM30"/>
          <cell r="FN30">
            <v>0</v>
          </cell>
          <cell r="FO30" t="str">
            <v>- // -</v>
          </cell>
          <cell r="FP30">
            <v>0</v>
          </cell>
          <cell r="FQ30">
            <v>29.9925</v>
          </cell>
          <cell r="FR30">
            <v>29.9925</v>
          </cell>
          <cell r="FS30" t="str">
            <v>- // -</v>
          </cell>
          <cell r="FT30">
            <v>918.522918</v>
          </cell>
          <cell r="FU30">
            <v>716.35896000000002</v>
          </cell>
        </row>
        <row r="31">
          <cell r="E31" t="str">
            <v>Реконструкция ограждения на ПС 220 кВ Дружная</v>
          </cell>
          <cell r="F31" t="str">
            <v>Исключение (затруднение) с 2020 года несанкц. доступа посторонних на территорию объекта, повышение надежности охраны объекта, контроль доступа на территорию охраняемых объекта в соответствии с требованиями 256-ФЗ от 21.07.2011</v>
          </cell>
          <cell r="G31" t="str">
            <v>Реконструкция, модернизация и ТП</v>
          </cell>
          <cell r="H31" t="str">
            <v>Техническая необходимость</v>
          </cell>
          <cell r="I31">
            <v>43585</v>
          </cell>
          <cell r="J31" t="str">
            <v xml:space="preserve">Итого по проекту: ПИР СМР:
Ограждение Гардис - 844 м.
Внутреннее ограждение Гардис - 150 м.
Пост охраны (КПП) - 1 шт. в т.ч. 2022 год: </v>
          </cell>
          <cell r="K31"/>
          <cell r="L31"/>
          <cell r="M31" t="str">
            <v>Гашение кредиторской задолженности.</v>
          </cell>
          <cell r="N31">
            <v>43585</v>
          </cell>
          <cell r="O31">
            <v>44377</v>
          </cell>
          <cell r="P31"/>
          <cell r="Q31"/>
          <cell r="R31"/>
          <cell r="S31"/>
          <cell r="T31"/>
          <cell r="U31"/>
          <cell r="V31"/>
          <cell r="W31">
            <v>0</v>
          </cell>
          <cell r="X31">
            <v>8615.9445827647451</v>
          </cell>
          <cell r="Y31">
            <v>8800.8480839999975</v>
          </cell>
          <cell r="Z31">
            <v>7179.9538189706218</v>
          </cell>
          <cell r="AA31">
            <v>0</v>
          </cell>
          <cell r="AB31">
            <v>0</v>
          </cell>
          <cell r="AC31">
            <v>7334.0400699999991</v>
          </cell>
          <cell r="AD31">
            <v>0</v>
          </cell>
          <cell r="AE31">
            <v>0</v>
          </cell>
          <cell r="AF31">
            <v>7334.0400699999991</v>
          </cell>
          <cell r="AG31"/>
          <cell r="AH31">
            <v>0</v>
          </cell>
          <cell r="AI31">
            <v>2528.64</v>
          </cell>
          <cell r="AJ31">
            <v>6279.8194600000006</v>
          </cell>
          <cell r="AK31">
            <v>840.67635999999993</v>
          </cell>
          <cell r="AL31">
            <v>3369.3163599999998</v>
          </cell>
          <cell r="AM31">
            <v>0</v>
          </cell>
          <cell r="AN31"/>
          <cell r="AO31">
            <v>0</v>
          </cell>
          <cell r="AP31" t="str">
            <v>- // -</v>
          </cell>
          <cell r="AQ31">
            <v>0</v>
          </cell>
          <cell r="AR31"/>
          <cell r="AS31">
            <v>0</v>
          </cell>
          <cell r="AT31" t="str">
            <v>- // -</v>
          </cell>
          <cell r="AU31">
            <v>0</v>
          </cell>
          <cell r="AV31"/>
          <cell r="AW31">
            <v>0</v>
          </cell>
          <cell r="AX31" t="str">
            <v>- // -</v>
          </cell>
          <cell r="AY31">
            <v>5431.5317239999977</v>
          </cell>
          <cell r="AZ31"/>
          <cell r="BA31">
            <v>-5431.5317239999977</v>
          </cell>
          <cell r="BB31">
            <v>0</v>
          </cell>
          <cell r="BC31">
            <v>0</v>
          </cell>
          <cell r="BD31">
            <v>3113.92443</v>
          </cell>
          <cell r="BE31">
            <v>3113.92443</v>
          </cell>
          <cell r="BF31" t="str">
            <v>- // -</v>
          </cell>
          <cell r="BG31">
            <v>0</v>
          </cell>
          <cell r="BH31">
            <v>2317.6072899999999</v>
          </cell>
          <cell r="BI31">
            <v>2317.6072899999999</v>
          </cell>
          <cell r="BJ31" t="str">
            <v>- // -</v>
          </cell>
          <cell r="BK31">
            <v>0</v>
          </cell>
          <cell r="BL31"/>
          <cell r="BM31">
            <v>0</v>
          </cell>
          <cell r="BN31" t="str">
            <v>- // -</v>
          </cell>
          <cell r="BO31">
            <v>0</v>
          </cell>
          <cell r="BP31"/>
          <cell r="BQ31">
            <v>0</v>
          </cell>
          <cell r="BR31" t="str">
            <v>- // -</v>
          </cell>
          <cell r="BS31">
            <v>0</v>
          </cell>
          <cell r="BT31"/>
          <cell r="BU31">
            <v>0</v>
          </cell>
          <cell r="BV31" t="str">
            <v>- // -</v>
          </cell>
          <cell r="BW31">
            <v>0</v>
          </cell>
          <cell r="BX31"/>
          <cell r="BY31">
            <v>0</v>
          </cell>
          <cell r="BZ31" t="str">
            <v>- // -</v>
          </cell>
          <cell r="CA31">
            <v>0</v>
          </cell>
          <cell r="CB31"/>
          <cell r="CC31">
            <v>0</v>
          </cell>
          <cell r="CD31" t="str">
            <v>- // -</v>
          </cell>
          <cell r="CE31">
            <v>0</v>
          </cell>
          <cell r="CF31"/>
          <cell r="CG31">
            <v>0</v>
          </cell>
          <cell r="CH31" t="str">
            <v>- // -</v>
          </cell>
          <cell r="CI31">
            <v>0</v>
          </cell>
          <cell r="CJ31">
            <v>0</v>
          </cell>
          <cell r="CK31">
            <v>0</v>
          </cell>
          <cell r="CL31" t="str">
            <v>- // -</v>
          </cell>
          <cell r="CM31">
            <v>5431.5317239999977</v>
          </cell>
          <cell r="CN31">
            <v>5431.53172</v>
          </cell>
          <cell r="CO31">
            <v>-3.9999977161642164E-6</v>
          </cell>
          <cell r="CP31">
            <v>0.99999999926355987</v>
          </cell>
          <cell r="CQ31">
            <v>0</v>
          </cell>
          <cell r="CR31">
            <v>0</v>
          </cell>
          <cell r="CS31">
            <v>0</v>
          </cell>
          <cell r="CT31" t="str">
            <v>- // -</v>
          </cell>
          <cell r="CU31">
            <v>0</v>
          </cell>
          <cell r="CV31">
            <v>0</v>
          </cell>
          <cell r="CW31">
            <v>0</v>
          </cell>
          <cell r="CX31" t="str">
            <v>- // -</v>
          </cell>
          <cell r="CY31">
            <v>5431.5317239999977</v>
          </cell>
          <cell r="CZ31">
            <v>5431.53172</v>
          </cell>
          <cell r="DA31">
            <v>-3.9999977161642164E-6</v>
          </cell>
          <cell r="DB31">
            <v>0.99999999926355987</v>
          </cell>
          <cell r="DC31">
            <v>5431.5317239999977</v>
          </cell>
          <cell r="DD31">
            <v>5431.53172</v>
          </cell>
          <cell r="DE31">
            <v>-3.9999977161642164E-6</v>
          </cell>
          <cell r="DF31">
            <v>0.99999999926355987</v>
          </cell>
          <cell r="DG31">
            <v>8800.8480839999975</v>
          </cell>
          <cell r="DH31">
            <v>8800.8480799999998</v>
          </cell>
          <cell r="DI31">
            <v>-3.9999977161642164E-6</v>
          </cell>
          <cell r="DJ31">
            <v>0.99999999954549856</v>
          </cell>
          <cell r="DK31">
            <v>0</v>
          </cell>
          <cell r="DL31">
            <v>0</v>
          </cell>
          <cell r="DM31">
            <v>0</v>
          </cell>
          <cell r="DN31"/>
          <cell r="DO31">
            <v>0</v>
          </cell>
          <cell r="DP31">
            <v>2807.7636299999999</v>
          </cell>
          <cell r="DQ31">
            <v>4532.6192533333333</v>
          </cell>
          <cell r="DR31">
            <v>4526.2764399999996</v>
          </cell>
          <cell r="DS31">
            <v>7334.0400699999991</v>
          </cell>
          <cell r="DT31">
            <v>0</v>
          </cell>
          <cell r="DU31"/>
          <cell r="DV31">
            <v>0</v>
          </cell>
          <cell r="DW31" t="str">
            <v>- // -</v>
          </cell>
          <cell r="DX31">
            <v>0</v>
          </cell>
          <cell r="DY31"/>
          <cell r="DZ31">
            <v>0</v>
          </cell>
          <cell r="EA31" t="str">
            <v>- // -</v>
          </cell>
          <cell r="EB31">
            <v>0</v>
          </cell>
          <cell r="EC31"/>
          <cell r="ED31">
            <v>0</v>
          </cell>
          <cell r="EE31" t="str">
            <v>- // -</v>
          </cell>
          <cell r="EF31">
            <v>0</v>
          </cell>
          <cell r="EG31">
            <v>0</v>
          </cell>
          <cell r="EH31">
            <v>0</v>
          </cell>
          <cell r="EI31" t="str">
            <v>- // -</v>
          </cell>
          <cell r="EJ31">
            <v>0</v>
          </cell>
          <cell r="EK31"/>
          <cell r="EL31">
            <v>0</v>
          </cell>
          <cell r="EM31" t="str">
            <v>- // -</v>
          </cell>
          <cell r="EN31">
            <v>0</v>
          </cell>
          <cell r="EO31"/>
          <cell r="EP31">
            <v>0</v>
          </cell>
          <cell r="EQ31" t="str">
            <v>- // -</v>
          </cell>
          <cell r="ER31">
            <v>0</v>
          </cell>
          <cell r="ES31"/>
          <cell r="ET31">
            <v>0</v>
          </cell>
          <cell r="EU31" t="str">
            <v>- // -</v>
          </cell>
          <cell r="EV31">
            <v>0</v>
          </cell>
          <cell r="EW31"/>
          <cell r="EX31">
            <v>0</v>
          </cell>
          <cell r="EY31" t="str">
            <v>- // -</v>
          </cell>
          <cell r="EZ31">
            <v>0</v>
          </cell>
          <cell r="FA31"/>
          <cell r="FB31">
            <v>0</v>
          </cell>
          <cell r="FC31" t="str">
            <v>- // -</v>
          </cell>
          <cell r="FD31">
            <v>0</v>
          </cell>
          <cell r="FE31"/>
          <cell r="FF31">
            <v>0</v>
          </cell>
          <cell r="FG31" t="str">
            <v>- // -</v>
          </cell>
          <cell r="FH31">
            <v>0</v>
          </cell>
          <cell r="FI31"/>
          <cell r="FJ31">
            <v>0</v>
          </cell>
          <cell r="FK31" t="str">
            <v>- // -</v>
          </cell>
          <cell r="FL31">
            <v>0</v>
          </cell>
          <cell r="FM31"/>
          <cell r="FN31">
            <v>0</v>
          </cell>
          <cell r="FO31" t="str">
            <v>- // -</v>
          </cell>
          <cell r="FP31">
            <v>0</v>
          </cell>
          <cell r="FQ31">
            <v>0</v>
          </cell>
          <cell r="FR31">
            <v>0</v>
          </cell>
          <cell r="FS31" t="str">
            <v>- // -</v>
          </cell>
          <cell r="FT31">
            <v>0</v>
          </cell>
          <cell r="FU31">
            <v>0</v>
          </cell>
        </row>
        <row r="32">
          <cell r="E32" t="str">
            <v>Реконструкция ограждения на ПС 220 кВ Строительная</v>
          </cell>
          <cell r="F32" t="str">
            <v>Исключение (затруднение) с 2020 года несанкц. доступа посторонних на территорию объекта, повышение надежности охраны объекта, контроль доступа на территорию охраняемых объекта в соответствии с требованиями 256-ФЗ от 21.07.2011</v>
          </cell>
          <cell r="G32" t="str">
            <v>Реконструкция, модернизация и ТП</v>
          </cell>
          <cell r="H32" t="str">
            <v>Техническая необходимость</v>
          </cell>
          <cell r="I32">
            <v>43815</v>
          </cell>
          <cell r="J32" t="str">
            <v xml:space="preserve">Итого по проекту: ПИР СМР:
Ограждение из ж/б плит - 387 м.
Противоподкоп - 400 м.
Егоза - 400 м. в т.ч. 2022 год: </v>
          </cell>
          <cell r="K32"/>
          <cell r="L32"/>
          <cell r="M32" t="str">
            <v>Гашение кредиторской задолженности.</v>
          </cell>
          <cell r="N32">
            <v>43815</v>
          </cell>
          <cell r="O32">
            <v>44405</v>
          </cell>
          <cell r="P32"/>
          <cell r="Q32"/>
          <cell r="R32"/>
          <cell r="S32"/>
          <cell r="T32"/>
          <cell r="U32"/>
          <cell r="V32"/>
          <cell r="W32">
            <v>0</v>
          </cell>
          <cell r="X32">
            <v>5386.9989472652214</v>
          </cell>
          <cell r="Y32">
            <v>5337.1382519999988</v>
          </cell>
          <cell r="Z32">
            <v>4489.1657893876854</v>
          </cell>
          <cell r="AA32">
            <v>0</v>
          </cell>
          <cell r="AB32">
            <v>0</v>
          </cell>
          <cell r="AC32">
            <v>4447.6152099999999</v>
          </cell>
          <cell r="AD32">
            <v>0</v>
          </cell>
          <cell r="AE32">
            <v>0</v>
          </cell>
          <cell r="AF32">
            <v>4447.6152099999999</v>
          </cell>
          <cell r="AG32"/>
          <cell r="AH32">
            <v>0</v>
          </cell>
          <cell r="AI32">
            <v>4027.9293599999992</v>
          </cell>
          <cell r="AJ32">
            <v>1291.0117439999999</v>
          </cell>
          <cell r="AK32">
            <v>1057.6609699999999</v>
          </cell>
          <cell r="AL32">
            <v>5085.5903299999991</v>
          </cell>
          <cell r="AM32">
            <v>0</v>
          </cell>
          <cell r="AN32"/>
          <cell r="AO32">
            <v>0</v>
          </cell>
          <cell r="AP32" t="str">
            <v>- // -</v>
          </cell>
          <cell r="AQ32">
            <v>0</v>
          </cell>
          <cell r="AR32"/>
          <cell r="AS32">
            <v>0</v>
          </cell>
          <cell r="AT32" t="str">
            <v>- // -</v>
          </cell>
          <cell r="AU32">
            <v>0</v>
          </cell>
          <cell r="AV32"/>
          <cell r="AW32">
            <v>0</v>
          </cell>
          <cell r="AX32" t="str">
            <v>- // -</v>
          </cell>
          <cell r="AY32">
            <v>0</v>
          </cell>
          <cell r="AZ32"/>
          <cell r="BA32">
            <v>0</v>
          </cell>
          <cell r="BB32" t="str">
            <v>- // -</v>
          </cell>
          <cell r="BC32">
            <v>0</v>
          </cell>
          <cell r="BD32"/>
          <cell r="BE32">
            <v>0</v>
          </cell>
          <cell r="BF32" t="str">
            <v>- // -</v>
          </cell>
          <cell r="BG32">
            <v>0</v>
          </cell>
          <cell r="BH32">
            <v>251.54792</v>
          </cell>
          <cell r="BI32">
            <v>251.54792</v>
          </cell>
          <cell r="BJ32" t="str">
            <v>- // -</v>
          </cell>
          <cell r="BK32">
            <v>251.54792199999963</v>
          </cell>
          <cell r="BL32"/>
          <cell r="BM32">
            <v>-251.54792199999963</v>
          </cell>
          <cell r="BN32">
            <v>0</v>
          </cell>
          <cell r="BO32">
            <v>0</v>
          </cell>
          <cell r="BP32"/>
          <cell r="BQ32">
            <v>0</v>
          </cell>
          <cell r="BR32" t="str">
            <v>- // -</v>
          </cell>
          <cell r="BS32">
            <v>0</v>
          </cell>
          <cell r="BT32"/>
          <cell r="BU32">
            <v>0</v>
          </cell>
          <cell r="BV32" t="str">
            <v>- // -</v>
          </cell>
          <cell r="BW32">
            <v>0</v>
          </cell>
          <cell r="BX32"/>
          <cell r="BY32">
            <v>0</v>
          </cell>
          <cell r="BZ32" t="str">
            <v>- // -</v>
          </cell>
          <cell r="CA32">
            <v>0</v>
          </cell>
          <cell r="CB32"/>
          <cell r="CC32">
            <v>0</v>
          </cell>
          <cell r="CD32" t="str">
            <v>- // -</v>
          </cell>
          <cell r="CE32">
            <v>0</v>
          </cell>
          <cell r="CF32"/>
          <cell r="CG32">
            <v>0</v>
          </cell>
          <cell r="CH32" t="str">
            <v>- // -</v>
          </cell>
          <cell r="CI32">
            <v>0</v>
          </cell>
          <cell r="CJ32">
            <v>0</v>
          </cell>
          <cell r="CK32">
            <v>0</v>
          </cell>
          <cell r="CL32" t="str">
            <v>- // -</v>
          </cell>
          <cell r="CM32">
            <v>0</v>
          </cell>
          <cell r="CN32">
            <v>251.54792</v>
          </cell>
          <cell r="CO32">
            <v>251.54792</v>
          </cell>
          <cell r="CP32" t="str">
            <v>- // -</v>
          </cell>
          <cell r="CQ32">
            <v>251.54792199999963</v>
          </cell>
          <cell r="CR32">
            <v>0</v>
          </cell>
          <cell r="CS32">
            <v>-251.54792199999963</v>
          </cell>
          <cell r="CT32">
            <v>0</v>
          </cell>
          <cell r="CU32">
            <v>0</v>
          </cell>
          <cell r="CV32">
            <v>0</v>
          </cell>
          <cell r="CW32">
            <v>0</v>
          </cell>
          <cell r="CX32" t="str">
            <v>- // -</v>
          </cell>
          <cell r="CY32">
            <v>251.54792199999963</v>
          </cell>
          <cell r="CZ32">
            <v>251.54792</v>
          </cell>
          <cell r="DA32">
            <v>-1.9999996254682628E-6</v>
          </cell>
          <cell r="DB32">
            <v>0.99999999204923018</v>
          </cell>
          <cell r="DC32">
            <v>0</v>
          </cell>
          <cell r="DD32">
            <v>251.54792</v>
          </cell>
          <cell r="DE32">
            <v>251.54792</v>
          </cell>
          <cell r="DF32" t="str">
            <v>- // -</v>
          </cell>
          <cell r="DG32">
            <v>5085.5903299999991</v>
          </cell>
          <cell r="DH32">
            <v>5337.1382499999991</v>
          </cell>
          <cell r="DI32">
            <v>251.54791999999998</v>
          </cell>
          <cell r="DJ32">
            <v>1.0494628752371409</v>
          </cell>
          <cell r="DK32">
            <v>0</v>
          </cell>
          <cell r="DL32">
            <v>0</v>
          </cell>
          <cell r="DM32">
            <v>0</v>
          </cell>
          <cell r="DN32"/>
          <cell r="DO32">
            <v>0</v>
          </cell>
          <cell r="DP32">
            <v>3911.3714099999997</v>
          </cell>
          <cell r="DQ32">
            <v>521.0795100000006</v>
          </cell>
          <cell r="DR32">
            <v>536.24380000000008</v>
          </cell>
          <cell r="DS32">
            <v>4447.6152099999999</v>
          </cell>
          <cell r="DT32">
            <v>0</v>
          </cell>
          <cell r="DU32"/>
          <cell r="DV32">
            <v>0</v>
          </cell>
          <cell r="DW32" t="str">
            <v>- // -</v>
          </cell>
          <cell r="DX32">
            <v>0</v>
          </cell>
          <cell r="DY32"/>
          <cell r="DZ32">
            <v>0</v>
          </cell>
          <cell r="EA32" t="str">
            <v>- // -</v>
          </cell>
          <cell r="EB32">
            <v>0</v>
          </cell>
          <cell r="EC32"/>
          <cell r="ED32">
            <v>0</v>
          </cell>
          <cell r="EE32" t="str">
            <v>- // -</v>
          </cell>
          <cell r="EF32">
            <v>0</v>
          </cell>
          <cell r="EG32">
            <v>0</v>
          </cell>
          <cell r="EH32">
            <v>0</v>
          </cell>
          <cell r="EI32" t="str">
            <v>- // -</v>
          </cell>
          <cell r="EJ32">
            <v>0</v>
          </cell>
          <cell r="EK32"/>
          <cell r="EL32">
            <v>0</v>
          </cell>
          <cell r="EM32" t="str">
            <v>- // -</v>
          </cell>
          <cell r="EN32">
            <v>0</v>
          </cell>
          <cell r="EO32"/>
          <cell r="EP32">
            <v>0</v>
          </cell>
          <cell r="EQ32" t="str">
            <v>- // -</v>
          </cell>
          <cell r="ER32">
            <v>0</v>
          </cell>
          <cell r="ES32"/>
          <cell r="ET32">
            <v>0</v>
          </cell>
          <cell r="EU32" t="str">
            <v>- // -</v>
          </cell>
          <cell r="EV32">
            <v>0</v>
          </cell>
          <cell r="EW32"/>
          <cell r="EX32">
            <v>0</v>
          </cell>
          <cell r="EY32" t="str">
            <v>- // -</v>
          </cell>
          <cell r="EZ32">
            <v>0</v>
          </cell>
          <cell r="FA32"/>
          <cell r="FB32">
            <v>0</v>
          </cell>
          <cell r="FC32" t="str">
            <v>- // -</v>
          </cell>
          <cell r="FD32">
            <v>0</v>
          </cell>
          <cell r="FE32"/>
          <cell r="FF32">
            <v>0</v>
          </cell>
          <cell r="FG32" t="str">
            <v>- // -</v>
          </cell>
          <cell r="FH32">
            <v>0</v>
          </cell>
          <cell r="FI32"/>
          <cell r="FJ32">
            <v>0</v>
          </cell>
          <cell r="FK32" t="str">
            <v>- // -</v>
          </cell>
          <cell r="FL32">
            <v>0</v>
          </cell>
          <cell r="FM32"/>
          <cell r="FN32">
            <v>0</v>
          </cell>
          <cell r="FO32" t="str">
            <v>- // -</v>
          </cell>
          <cell r="FP32">
            <v>0</v>
          </cell>
          <cell r="FQ32">
            <v>0</v>
          </cell>
          <cell r="FR32">
            <v>0</v>
          </cell>
          <cell r="FS32" t="str">
            <v>- // -</v>
          </cell>
          <cell r="FT32">
            <v>0</v>
          </cell>
          <cell r="FU32">
            <v>0</v>
          </cell>
        </row>
        <row r="33">
          <cell r="E33" t="str">
            <v>Реконструкция ограждения на ПС 220 кВ Чулымская</v>
          </cell>
          <cell r="F33" t="str">
            <v>Исключение (затруднение) с 2020 года несанкц. доступа посторонних на территорию объекта, повышение надежности охраны объекта, контроль доступа на территорию охраняемых объекта в соответствии с требованиями 256-ФЗ от 21.07.2011</v>
          </cell>
          <cell r="G33" t="str">
            <v>Реконструкция, модернизация и ТП</v>
          </cell>
          <cell r="H33" t="str">
            <v>Техническая необходимость</v>
          </cell>
          <cell r="I33">
            <v>43815</v>
          </cell>
          <cell r="J33" t="str">
            <v>Итого по проекту: ПИР 
Усиление 45 шт. плит ограждения
СМР вн. ограждения - 103 м.
Устр-во противоподкопа - 710 м. 
Устр-во барьера безопасности - 710 м.
Устр-во заземления - 780 м.
Стр-во вн. проезда - 221 м3.
СМР ворот в т.ч. 2022 год: 0</v>
          </cell>
          <cell r="K33"/>
          <cell r="L33"/>
          <cell r="M33" t="str">
            <v/>
          </cell>
          <cell r="N33">
            <v>43815</v>
          </cell>
          <cell r="O33">
            <v>45291</v>
          </cell>
          <cell r="P33"/>
          <cell r="Q33"/>
          <cell r="R33"/>
          <cell r="S33"/>
          <cell r="T33"/>
          <cell r="U33"/>
          <cell r="V33"/>
          <cell r="W33">
            <v>0</v>
          </cell>
          <cell r="X33">
            <v>2741.6825448244517</v>
          </cell>
          <cell r="Y33">
            <v>6655.6942529913276</v>
          </cell>
          <cell r="Z33">
            <v>2284.735454020376</v>
          </cell>
          <cell r="AA33">
            <v>426.23050000000001</v>
          </cell>
          <cell r="AB33">
            <v>0</v>
          </cell>
          <cell r="AC33">
            <v>5191.2202108261072</v>
          </cell>
          <cell r="AD33">
            <v>0</v>
          </cell>
          <cell r="AE33">
            <v>0</v>
          </cell>
          <cell r="AF33">
            <v>5617.4507108261068</v>
          </cell>
          <cell r="AG33"/>
          <cell r="AH33">
            <v>0</v>
          </cell>
          <cell r="AI33">
            <v>426.22999999999996</v>
          </cell>
          <cell r="AJ33">
            <v>0</v>
          </cell>
          <cell r="AK33">
            <v>0</v>
          </cell>
          <cell r="AL33">
            <v>426.22999999999996</v>
          </cell>
          <cell r="AM33">
            <v>0</v>
          </cell>
          <cell r="AN33"/>
          <cell r="AO33">
            <v>0</v>
          </cell>
          <cell r="AP33" t="str">
            <v>- // -</v>
          </cell>
          <cell r="AQ33">
            <v>0</v>
          </cell>
          <cell r="AR33"/>
          <cell r="AS33">
            <v>0</v>
          </cell>
          <cell r="AT33" t="str">
            <v>- // -</v>
          </cell>
          <cell r="AU33">
            <v>0</v>
          </cell>
          <cell r="AV33"/>
          <cell r="AW33">
            <v>0</v>
          </cell>
          <cell r="AX33" t="str">
            <v>- // -</v>
          </cell>
          <cell r="AY33">
            <v>0</v>
          </cell>
          <cell r="AZ33"/>
          <cell r="BA33">
            <v>0</v>
          </cell>
          <cell r="BB33" t="str">
            <v>- // -</v>
          </cell>
          <cell r="BC33">
            <v>0</v>
          </cell>
          <cell r="BD33"/>
          <cell r="BE33">
            <v>0</v>
          </cell>
          <cell r="BF33" t="str">
            <v>- // -</v>
          </cell>
          <cell r="BG33">
            <v>0</v>
          </cell>
          <cell r="BH33"/>
          <cell r="BI33">
            <v>0</v>
          </cell>
          <cell r="BJ33" t="str">
            <v>- // -</v>
          </cell>
          <cell r="BK33">
            <v>0</v>
          </cell>
          <cell r="BL33"/>
          <cell r="BM33">
            <v>0</v>
          </cell>
          <cell r="BN33" t="str">
            <v>- // -</v>
          </cell>
          <cell r="BO33">
            <v>0</v>
          </cell>
          <cell r="BP33"/>
          <cell r="BQ33">
            <v>0</v>
          </cell>
          <cell r="BR33" t="str">
            <v>- // -</v>
          </cell>
          <cell r="BS33">
            <v>0</v>
          </cell>
          <cell r="BT33"/>
          <cell r="BU33">
            <v>0</v>
          </cell>
          <cell r="BV33" t="str">
            <v>- // -</v>
          </cell>
          <cell r="BW33">
            <v>0</v>
          </cell>
          <cell r="BX33"/>
          <cell r="BY33">
            <v>0</v>
          </cell>
          <cell r="BZ33" t="str">
            <v>- // -</v>
          </cell>
          <cell r="CA33">
            <v>0</v>
          </cell>
          <cell r="CB33"/>
          <cell r="CC33">
            <v>0</v>
          </cell>
          <cell r="CD33" t="str">
            <v>- // -</v>
          </cell>
          <cell r="CE33">
            <v>0</v>
          </cell>
          <cell r="CF33"/>
          <cell r="CG33">
            <v>0</v>
          </cell>
          <cell r="CH33" t="str">
            <v>- // -</v>
          </cell>
          <cell r="CI33">
            <v>0</v>
          </cell>
          <cell r="CJ33">
            <v>0</v>
          </cell>
          <cell r="CK33">
            <v>0</v>
          </cell>
          <cell r="CL33" t="str">
            <v>- // -</v>
          </cell>
          <cell r="CM33">
            <v>0</v>
          </cell>
          <cell r="CN33">
            <v>0</v>
          </cell>
          <cell r="CO33">
            <v>0</v>
          </cell>
          <cell r="CP33" t="str">
            <v>- // -</v>
          </cell>
          <cell r="CQ33">
            <v>0</v>
          </cell>
          <cell r="CR33">
            <v>0</v>
          </cell>
          <cell r="CS33">
            <v>0</v>
          </cell>
          <cell r="CT33" t="str">
            <v>- // -</v>
          </cell>
          <cell r="CU33">
            <v>0</v>
          </cell>
          <cell r="CV33">
            <v>0</v>
          </cell>
          <cell r="CW33">
            <v>0</v>
          </cell>
          <cell r="CX33" t="str">
            <v>- // -</v>
          </cell>
          <cell r="CY33">
            <v>0</v>
          </cell>
          <cell r="CZ33">
            <v>0</v>
          </cell>
          <cell r="DA33">
            <v>0</v>
          </cell>
          <cell r="DB33" t="str">
            <v>- // -</v>
          </cell>
          <cell r="DC33">
            <v>0</v>
          </cell>
          <cell r="DD33">
            <v>0</v>
          </cell>
          <cell r="DE33">
            <v>0</v>
          </cell>
          <cell r="DF33" t="str">
            <v>- // -</v>
          </cell>
          <cell r="DG33">
            <v>426.22999999999996</v>
          </cell>
          <cell r="DH33">
            <v>426.22999999999996</v>
          </cell>
          <cell r="DI33">
            <v>0</v>
          </cell>
          <cell r="DJ33">
            <v>1</v>
          </cell>
          <cell r="DK33">
            <v>6229.4642529913281</v>
          </cell>
          <cell r="DL33">
            <v>0</v>
          </cell>
          <cell r="DM33">
            <v>0</v>
          </cell>
          <cell r="DN33"/>
          <cell r="DO33">
            <v>0</v>
          </cell>
          <cell r="DP33">
            <v>426.23050000000001</v>
          </cell>
          <cell r="DQ33">
            <v>0</v>
          </cell>
          <cell r="DR33">
            <v>0</v>
          </cell>
          <cell r="DS33">
            <v>426.23050000000001</v>
          </cell>
          <cell r="DT33">
            <v>0</v>
          </cell>
          <cell r="DU33"/>
          <cell r="DV33">
            <v>0</v>
          </cell>
          <cell r="DW33" t="str">
            <v>- // -</v>
          </cell>
          <cell r="DX33">
            <v>0</v>
          </cell>
          <cell r="DY33"/>
          <cell r="DZ33">
            <v>0</v>
          </cell>
          <cell r="EA33" t="str">
            <v>- // -</v>
          </cell>
          <cell r="EB33">
            <v>0</v>
          </cell>
          <cell r="EC33"/>
          <cell r="ED33">
            <v>0</v>
          </cell>
          <cell r="EE33" t="str">
            <v>- // -</v>
          </cell>
          <cell r="EF33">
            <v>0</v>
          </cell>
          <cell r="EG33">
            <v>0</v>
          </cell>
          <cell r="EH33">
            <v>0</v>
          </cell>
          <cell r="EI33" t="str">
            <v>- // -</v>
          </cell>
          <cell r="EJ33">
            <v>0</v>
          </cell>
          <cell r="EK33"/>
          <cell r="EL33">
            <v>0</v>
          </cell>
          <cell r="EM33" t="str">
            <v>- // -</v>
          </cell>
          <cell r="EN33">
            <v>0</v>
          </cell>
          <cell r="EO33"/>
          <cell r="EP33">
            <v>0</v>
          </cell>
          <cell r="EQ33" t="str">
            <v>- // -</v>
          </cell>
          <cell r="ER33">
            <v>0</v>
          </cell>
          <cell r="ES33"/>
          <cell r="ET33">
            <v>0</v>
          </cell>
          <cell r="EU33" t="str">
            <v>- // -</v>
          </cell>
          <cell r="EV33">
            <v>0</v>
          </cell>
          <cell r="EW33"/>
          <cell r="EX33">
            <v>0</v>
          </cell>
          <cell r="EY33" t="str">
            <v>- // -</v>
          </cell>
          <cell r="EZ33">
            <v>0</v>
          </cell>
          <cell r="FA33"/>
          <cell r="FB33">
            <v>0</v>
          </cell>
          <cell r="FC33" t="str">
            <v>- // -</v>
          </cell>
          <cell r="FD33">
            <v>0</v>
          </cell>
          <cell r="FE33"/>
          <cell r="FF33">
            <v>0</v>
          </cell>
          <cell r="FG33" t="str">
            <v>- // -</v>
          </cell>
          <cell r="FH33">
            <v>0</v>
          </cell>
          <cell r="FI33"/>
          <cell r="FJ33">
            <v>0</v>
          </cell>
          <cell r="FK33" t="str">
            <v>- // -</v>
          </cell>
          <cell r="FL33">
            <v>0</v>
          </cell>
          <cell r="FM33"/>
          <cell r="FN33">
            <v>0</v>
          </cell>
          <cell r="FO33" t="str">
            <v>- // -</v>
          </cell>
          <cell r="FP33">
            <v>0</v>
          </cell>
          <cell r="FQ33">
            <v>0</v>
          </cell>
          <cell r="FR33">
            <v>0</v>
          </cell>
          <cell r="FS33" t="str">
            <v>- // -</v>
          </cell>
          <cell r="FT33">
            <v>0</v>
          </cell>
          <cell r="FU33">
            <v>0</v>
          </cell>
        </row>
        <row r="34">
          <cell r="E34" t="str">
            <v>Техническое перевооружение защит ЗРУ-10 кВ на ПС 220 кВ Южная</v>
          </cell>
          <cell r="F34" t="str">
            <v>Замена с 2019 года электромеханических устройств РЗА на микропроцессорные защиты 1СШ-10кВ яч. 4,5,10а,24,25,28,30; 2СШ-10 кВ яч. 13,14,16,18,33,34,35; установка датчиков дуговой защиты -3шт.</v>
          </cell>
          <cell r="G34" t="str">
            <v>Реконструкция, модернизация и ТП</v>
          </cell>
          <cell r="H34" t="str">
            <v>Техническая необходимость</v>
          </cell>
          <cell r="I34">
            <v>43815</v>
          </cell>
          <cell r="J34" t="str">
            <v>Итого по проекту: ПИР СМР ПНР РЗА защит ЗРУ-10 кВ (14 яч.) в т.ч. 2022 год: 0</v>
          </cell>
          <cell r="K34"/>
          <cell r="L34"/>
          <cell r="M34" t="str">
            <v>Гашение кредиторской задолженности; Ввод объекта в эксплуатацию.</v>
          </cell>
          <cell r="N34">
            <v>43815</v>
          </cell>
          <cell r="O34">
            <v>44286</v>
          </cell>
          <cell r="P34"/>
          <cell r="Q34"/>
          <cell r="R34"/>
          <cell r="S34"/>
          <cell r="T34"/>
          <cell r="U34"/>
          <cell r="V34"/>
          <cell r="W34">
            <v>0</v>
          </cell>
          <cell r="X34">
            <v>4661.1885147397898</v>
          </cell>
          <cell r="Y34">
            <v>5148.3877379999994</v>
          </cell>
          <cell r="Z34">
            <v>3884.3237622831584</v>
          </cell>
          <cell r="AA34">
            <v>234.19</v>
          </cell>
          <cell r="AB34">
            <v>1391.9962434618787</v>
          </cell>
          <cell r="AC34">
            <v>2664.1368682047878</v>
          </cell>
          <cell r="AD34">
            <v>0</v>
          </cell>
          <cell r="AE34">
            <v>0</v>
          </cell>
          <cell r="AF34">
            <v>4290.3231116666666</v>
          </cell>
          <cell r="AG34"/>
          <cell r="AH34">
            <v>0</v>
          </cell>
          <cell r="AI34">
            <v>1866.7521399999998</v>
          </cell>
          <cell r="AJ34">
            <v>1655.2930159999994</v>
          </cell>
          <cell r="AK34">
            <v>1655.2930199999998</v>
          </cell>
          <cell r="AL34">
            <v>3522.0451599999997</v>
          </cell>
          <cell r="AM34">
            <v>0</v>
          </cell>
          <cell r="AN34"/>
          <cell r="AO34">
            <v>0</v>
          </cell>
          <cell r="AP34" t="str">
            <v>- // -</v>
          </cell>
          <cell r="AQ34">
            <v>0</v>
          </cell>
          <cell r="AR34"/>
          <cell r="AS34">
            <v>0</v>
          </cell>
          <cell r="AT34" t="str">
            <v>- // -</v>
          </cell>
          <cell r="AU34">
            <v>1626.3425779999998</v>
          </cell>
          <cell r="AV34">
            <v>1626.34256</v>
          </cell>
          <cell r="AW34">
            <v>-1.7999999727180693E-5</v>
          </cell>
          <cell r="AX34">
            <v>0.99999998893222131</v>
          </cell>
          <cell r="AY34">
            <v>0</v>
          </cell>
          <cell r="AZ34"/>
          <cell r="BA34">
            <v>0</v>
          </cell>
          <cell r="BB34" t="str">
            <v>- // -</v>
          </cell>
          <cell r="BC34">
            <v>0</v>
          </cell>
          <cell r="BD34"/>
          <cell r="BE34">
            <v>0</v>
          </cell>
          <cell r="BF34" t="str">
            <v>- // -</v>
          </cell>
          <cell r="BG34">
            <v>0</v>
          </cell>
          <cell r="BH34"/>
          <cell r="BI34">
            <v>0</v>
          </cell>
          <cell r="BJ34" t="str">
            <v>- // -</v>
          </cell>
          <cell r="BK34">
            <v>0</v>
          </cell>
          <cell r="BL34"/>
          <cell r="BM34">
            <v>0</v>
          </cell>
          <cell r="BN34" t="str">
            <v>- // -</v>
          </cell>
          <cell r="BO34">
            <v>0</v>
          </cell>
          <cell r="BP34"/>
          <cell r="BQ34">
            <v>0</v>
          </cell>
          <cell r="BR34" t="str">
            <v>- // -</v>
          </cell>
          <cell r="BS34">
            <v>0</v>
          </cell>
          <cell r="BT34"/>
          <cell r="BU34">
            <v>0</v>
          </cell>
          <cell r="BV34" t="str">
            <v>- // -</v>
          </cell>
          <cell r="BW34">
            <v>0</v>
          </cell>
          <cell r="BX34"/>
          <cell r="BY34">
            <v>0</v>
          </cell>
          <cell r="BZ34" t="str">
            <v>- // -</v>
          </cell>
          <cell r="CA34">
            <v>0</v>
          </cell>
          <cell r="CB34"/>
          <cell r="CC34">
            <v>0</v>
          </cell>
          <cell r="CD34" t="str">
            <v>- // -</v>
          </cell>
          <cell r="CE34">
            <v>0</v>
          </cell>
          <cell r="CF34"/>
          <cell r="CG34">
            <v>0</v>
          </cell>
          <cell r="CH34" t="str">
            <v>- // -</v>
          </cell>
          <cell r="CI34">
            <v>1626.3425779999998</v>
          </cell>
          <cell r="CJ34">
            <v>1626.34256</v>
          </cell>
          <cell r="CK34">
            <v>-1.7999999727180693E-5</v>
          </cell>
          <cell r="CL34">
            <v>0.99999998893222131</v>
          </cell>
          <cell r="CM34">
            <v>0</v>
          </cell>
          <cell r="CN34">
            <v>0</v>
          </cell>
          <cell r="CO34">
            <v>0</v>
          </cell>
          <cell r="CP34" t="str">
            <v>- // -</v>
          </cell>
          <cell r="CQ34">
            <v>0</v>
          </cell>
          <cell r="CR34">
            <v>0</v>
          </cell>
          <cell r="CS34">
            <v>0</v>
          </cell>
          <cell r="CT34" t="str">
            <v>- // -</v>
          </cell>
          <cell r="CU34">
            <v>0</v>
          </cell>
          <cell r="CV34">
            <v>0</v>
          </cell>
          <cell r="CW34">
            <v>0</v>
          </cell>
          <cell r="CX34" t="str">
            <v>- // -</v>
          </cell>
          <cell r="CY34">
            <v>1626.3425779999998</v>
          </cell>
          <cell r="CZ34">
            <v>1626.34256</v>
          </cell>
          <cell r="DA34">
            <v>-1.7999999727180693E-5</v>
          </cell>
          <cell r="DB34">
            <v>0.99999998893222131</v>
          </cell>
          <cell r="DC34">
            <v>1626.3425779999998</v>
          </cell>
          <cell r="DD34">
            <v>1626.34256</v>
          </cell>
          <cell r="DE34">
            <v>-1.7999999727180693E-5</v>
          </cell>
          <cell r="DF34">
            <v>0.99999998893222131</v>
          </cell>
          <cell r="DG34">
            <v>5148.3877379999994</v>
          </cell>
          <cell r="DH34">
            <v>5148.3877199999997</v>
          </cell>
          <cell r="DI34">
            <v>-1.7999999727180693E-5</v>
          </cell>
          <cell r="DJ34">
            <v>0.99999999650375992</v>
          </cell>
          <cell r="DK34">
            <v>0</v>
          </cell>
          <cell r="DL34">
            <v>0</v>
          </cell>
          <cell r="DM34">
            <v>0</v>
          </cell>
          <cell r="DN34"/>
          <cell r="DO34">
            <v>0</v>
          </cell>
          <cell r="DP34">
            <v>2935.0376299999994</v>
          </cell>
          <cell r="DQ34">
            <v>0</v>
          </cell>
          <cell r="DR34">
            <v>1355.28547</v>
          </cell>
          <cell r="DS34">
            <v>4290.3230999999996</v>
          </cell>
          <cell r="DT34">
            <v>0</v>
          </cell>
          <cell r="DU34"/>
          <cell r="DV34">
            <v>0</v>
          </cell>
          <cell r="DW34" t="str">
            <v>- // -</v>
          </cell>
          <cell r="DX34">
            <v>0</v>
          </cell>
          <cell r="DY34"/>
          <cell r="DZ34">
            <v>0</v>
          </cell>
          <cell r="EA34" t="str">
            <v>- // -</v>
          </cell>
          <cell r="EB34">
            <v>0</v>
          </cell>
          <cell r="EC34"/>
          <cell r="ED34">
            <v>0</v>
          </cell>
          <cell r="EE34" t="str">
            <v>- // -</v>
          </cell>
          <cell r="EF34">
            <v>0</v>
          </cell>
          <cell r="EG34">
            <v>0</v>
          </cell>
          <cell r="EH34">
            <v>0</v>
          </cell>
          <cell r="EI34" t="str">
            <v>- // -</v>
          </cell>
          <cell r="EJ34">
            <v>0</v>
          </cell>
          <cell r="EK34"/>
          <cell r="EL34">
            <v>0</v>
          </cell>
          <cell r="EM34" t="str">
            <v>- // -</v>
          </cell>
          <cell r="EN34">
            <v>0</v>
          </cell>
          <cell r="EO34"/>
          <cell r="EP34">
            <v>0</v>
          </cell>
          <cell r="EQ34" t="str">
            <v>- // -</v>
          </cell>
          <cell r="ER34">
            <v>0</v>
          </cell>
          <cell r="ES34"/>
          <cell r="ET34">
            <v>0</v>
          </cell>
          <cell r="EU34" t="str">
            <v>- // -</v>
          </cell>
          <cell r="EV34">
            <v>0</v>
          </cell>
          <cell r="EW34"/>
          <cell r="EX34">
            <v>0</v>
          </cell>
          <cell r="EY34" t="str">
            <v>- // -</v>
          </cell>
          <cell r="EZ34">
            <v>0</v>
          </cell>
          <cell r="FA34"/>
          <cell r="FB34">
            <v>0</v>
          </cell>
          <cell r="FC34" t="str">
            <v>- // -</v>
          </cell>
          <cell r="FD34">
            <v>0</v>
          </cell>
          <cell r="FE34"/>
          <cell r="FF34">
            <v>0</v>
          </cell>
          <cell r="FG34" t="str">
            <v>- // -</v>
          </cell>
          <cell r="FH34">
            <v>0</v>
          </cell>
          <cell r="FI34"/>
          <cell r="FJ34">
            <v>0</v>
          </cell>
          <cell r="FK34" t="str">
            <v>- // -</v>
          </cell>
          <cell r="FL34">
            <v>0</v>
          </cell>
          <cell r="FM34"/>
          <cell r="FN34">
            <v>0</v>
          </cell>
          <cell r="FO34" t="str">
            <v>- // -</v>
          </cell>
          <cell r="FP34">
            <v>0</v>
          </cell>
          <cell r="FQ34">
            <v>0</v>
          </cell>
          <cell r="FR34">
            <v>0</v>
          </cell>
          <cell r="FS34" t="str">
            <v>- // -</v>
          </cell>
          <cell r="FT34">
            <v>0</v>
          </cell>
          <cell r="FU34">
            <v>0</v>
          </cell>
        </row>
        <row r="35">
          <cell r="E35" t="str">
            <v>Реконструкция ПС 220 кВ Дружная в части установки линейного регулировочного трансформатора (1 шт.) мощностью 16 МВА с выполнением сопутствующего объема работ</v>
          </cell>
          <cell r="F35" t="str">
            <v>Необходимость обеспечения надлежащего качества э/э.
(Обращения ООО "ВПК-Ойл" в т.ч. № В-722 от 04.09.2018 г.)</v>
          </cell>
          <cell r="G35" t="str">
            <v>Реконструкция, модернизация и ТП</v>
          </cell>
          <cell r="H35" t="str">
            <v>Техническая необходимость</v>
          </cell>
          <cell r="I35">
            <v>43585</v>
          </cell>
          <cell r="J35" t="str">
            <v xml:space="preserve">Итого по проекту: ПИР, СМР, ПНР (РЗА, ЛРТ 16 МВА) в т.ч. 2022 год: </v>
          </cell>
          <cell r="K35"/>
          <cell r="L35"/>
          <cell r="M35" t="str">
            <v>Гашение кредиторской задолженности; Ввод объекта в эксплуатацию.</v>
          </cell>
          <cell r="N35">
            <v>43585</v>
          </cell>
          <cell r="O35">
            <v>44561</v>
          </cell>
          <cell r="P35"/>
          <cell r="Q35"/>
          <cell r="R35"/>
          <cell r="S35"/>
          <cell r="T35"/>
          <cell r="U35"/>
          <cell r="V35"/>
          <cell r="W35">
            <v>0</v>
          </cell>
          <cell r="X35">
            <v>37417.978362606154</v>
          </cell>
          <cell r="Y35">
            <v>37046.905199999994</v>
          </cell>
          <cell r="Z35">
            <v>31181.648635505131</v>
          </cell>
          <cell r="AA35">
            <v>1380</v>
          </cell>
          <cell r="AB35">
            <v>15674.999999999998</v>
          </cell>
          <cell r="AC35">
            <v>13817.420999999998</v>
          </cell>
          <cell r="AD35">
            <v>0</v>
          </cell>
          <cell r="AE35">
            <v>1088.05593</v>
          </cell>
          <cell r="AF35">
            <v>31960.476929999997</v>
          </cell>
          <cell r="AG35"/>
          <cell r="AH35">
            <v>0</v>
          </cell>
          <cell r="AI35">
            <v>18809.999999999996</v>
          </cell>
          <cell r="AJ35">
            <v>1656</v>
          </cell>
          <cell r="AK35">
            <v>1656</v>
          </cell>
          <cell r="AL35">
            <v>20465.999999999996</v>
          </cell>
          <cell r="AM35">
            <v>0</v>
          </cell>
          <cell r="AN35"/>
          <cell r="AO35">
            <v>0</v>
          </cell>
          <cell r="AP35" t="str">
            <v>- // -</v>
          </cell>
          <cell r="AQ35">
            <v>0</v>
          </cell>
          <cell r="AR35"/>
          <cell r="AS35">
            <v>0</v>
          </cell>
          <cell r="AT35" t="str">
            <v>- // -</v>
          </cell>
          <cell r="AU35">
            <v>16580.905199999997</v>
          </cell>
          <cell r="AV35">
            <v>16580.905200000001</v>
          </cell>
          <cell r="AW35">
            <v>0</v>
          </cell>
          <cell r="AX35">
            <v>1.0000000000000002</v>
          </cell>
          <cell r="AY35">
            <v>0</v>
          </cell>
          <cell r="AZ35"/>
          <cell r="BA35">
            <v>0</v>
          </cell>
          <cell r="BB35" t="str">
            <v>- // -</v>
          </cell>
          <cell r="BC35">
            <v>0</v>
          </cell>
          <cell r="BD35"/>
          <cell r="BE35">
            <v>0</v>
          </cell>
          <cell r="BF35" t="str">
            <v>- // -</v>
          </cell>
          <cell r="BG35">
            <v>0</v>
          </cell>
          <cell r="BH35"/>
          <cell r="BI35">
            <v>0</v>
          </cell>
          <cell r="BJ35" t="str">
            <v>- // -</v>
          </cell>
          <cell r="BK35">
            <v>0</v>
          </cell>
          <cell r="BL35"/>
          <cell r="BM35">
            <v>0</v>
          </cell>
          <cell r="BN35" t="str">
            <v>- // -</v>
          </cell>
          <cell r="BO35">
            <v>0</v>
          </cell>
          <cell r="BP35"/>
          <cell r="BQ35">
            <v>0</v>
          </cell>
          <cell r="BR35" t="str">
            <v>- // -</v>
          </cell>
          <cell r="BS35">
            <v>0</v>
          </cell>
          <cell r="BT35"/>
          <cell r="BU35">
            <v>0</v>
          </cell>
          <cell r="BV35" t="str">
            <v>- // -</v>
          </cell>
          <cell r="BW35">
            <v>0</v>
          </cell>
          <cell r="BX35"/>
          <cell r="BY35">
            <v>0</v>
          </cell>
          <cell r="BZ35" t="str">
            <v>- // -</v>
          </cell>
          <cell r="CA35">
            <v>0</v>
          </cell>
          <cell r="CB35"/>
          <cell r="CC35">
            <v>0</v>
          </cell>
          <cell r="CD35" t="str">
            <v>- // -</v>
          </cell>
          <cell r="CE35">
            <v>0</v>
          </cell>
          <cell r="CF35"/>
          <cell r="CG35">
            <v>0</v>
          </cell>
          <cell r="CH35" t="str">
            <v>- // -</v>
          </cell>
          <cell r="CI35">
            <v>16580.905199999997</v>
          </cell>
          <cell r="CJ35">
            <v>16580.905200000001</v>
          </cell>
          <cell r="CK35">
            <v>0</v>
          </cell>
          <cell r="CL35">
            <v>1.0000000000000002</v>
          </cell>
          <cell r="CM35">
            <v>0</v>
          </cell>
          <cell r="CN35">
            <v>0</v>
          </cell>
          <cell r="CO35">
            <v>0</v>
          </cell>
          <cell r="CP35" t="str">
            <v>- // -</v>
          </cell>
          <cell r="CQ35">
            <v>0</v>
          </cell>
          <cell r="CR35">
            <v>0</v>
          </cell>
          <cell r="CS35">
            <v>0</v>
          </cell>
          <cell r="CT35" t="str">
            <v>- // -</v>
          </cell>
          <cell r="CU35">
            <v>0</v>
          </cell>
          <cell r="CV35">
            <v>0</v>
          </cell>
          <cell r="CW35">
            <v>0</v>
          </cell>
          <cell r="CX35" t="str">
            <v>- // -</v>
          </cell>
          <cell r="CY35">
            <v>16580.905199999997</v>
          </cell>
          <cell r="CZ35">
            <v>16580.905200000001</v>
          </cell>
          <cell r="DA35">
            <v>0</v>
          </cell>
          <cell r="DB35">
            <v>1.0000000000000002</v>
          </cell>
          <cell r="DC35">
            <v>16580.905199999997</v>
          </cell>
          <cell r="DD35">
            <v>16580.905200000001</v>
          </cell>
          <cell r="DE35">
            <v>0</v>
          </cell>
          <cell r="DF35">
            <v>1.0000000000000002</v>
          </cell>
          <cell r="DG35">
            <v>37046.905199999994</v>
          </cell>
          <cell r="DH35">
            <v>37046.905199999994</v>
          </cell>
          <cell r="DI35">
            <v>0</v>
          </cell>
          <cell r="DJ35">
            <v>1</v>
          </cell>
          <cell r="DK35">
            <v>0</v>
          </cell>
          <cell r="DL35">
            <v>0</v>
          </cell>
          <cell r="DM35">
            <v>0</v>
          </cell>
          <cell r="DN35"/>
          <cell r="DO35">
            <v>0</v>
          </cell>
          <cell r="DP35">
            <v>18338.568620000002</v>
          </cell>
          <cell r="DQ35">
            <v>8743.0089248471068</v>
          </cell>
          <cell r="DR35">
            <v>13621.908310000001</v>
          </cell>
          <cell r="DS35">
            <v>31960.476930000004</v>
          </cell>
          <cell r="DT35">
            <v>0</v>
          </cell>
          <cell r="DU35"/>
          <cell r="DV35">
            <v>0</v>
          </cell>
          <cell r="DW35" t="str">
            <v>- // -</v>
          </cell>
          <cell r="DX35">
            <v>0</v>
          </cell>
          <cell r="DY35"/>
          <cell r="DZ35">
            <v>0</v>
          </cell>
          <cell r="EA35" t="str">
            <v>- // -</v>
          </cell>
          <cell r="EB35">
            <v>0</v>
          </cell>
          <cell r="EC35"/>
          <cell r="ED35">
            <v>0</v>
          </cell>
          <cell r="EE35" t="str">
            <v>- // -</v>
          </cell>
          <cell r="EF35">
            <v>0</v>
          </cell>
          <cell r="EG35">
            <v>0</v>
          </cell>
          <cell r="EH35">
            <v>0</v>
          </cell>
          <cell r="EI35" t="str">
            <v>- // -</v>
          </cell>
          <cell r="EJ35">
            <v>0</v>
          </cell>
          <cell r="EK35"/>
          <cell r="EL35">
            <v>0</v>
          </cell>
          <cell r="EM35" t="str">
            <v>- // -</v>
          </cell>
          <cell r="EN35">
            <v>0</v>
          </cell>
          <cell r="EO35"/>
          <cell r="EP35">
            <v>0</v>
          </cell>
          <cell r="EQ35" t="str">
            <v>- // -</v>
          </cell>
          <cell r="ER35">
            <v>0</v>
          </cell>
          <cell r="ES35"/>
          <cell r="ET35">
            <v>0</v>
          </cell>
          <cell r="EU35" t="str">
            <v>- // -</v>
          </cell>
          <cell r="EV35">
            <v>0</v>
          </cell>
          <cell r="EW35"/>
          <cell r="EX35">
            <v>0</v>
          </cell>
          <cell r="EY35" t="str">
            <v>- // -</v>
          </cell>
          <cell r="EZ35">
            <v>0</v>
          </cell>
          <cell r="FA35"/>
          <cell r="FB35">
            <v>0</v>
          </cell>
          <cell r="FC35" t="str">
            <v>- // -</v>
          </cell>
          <cell r="FD35">
            <v>0</v>
          </cell>
          <cell r="FE35"/>
          <cell r="FF35">
            <v>0</v>
          </cell>
          <cell r="FG35" t="str">
            <v>- // -</v>
          </cell>
          <cell r="FH35">
            <v>0</v>
          </cell>
          <cell r="FI35"/>
          <cell r="FJ35">
            <v>0</v>
          </cell>
          <cell r="FK35" t="str">
            <v>- // -</v>
          </cell>
          <cell r="FL35">
            <v>0</v>
          </cell>
          <cell r="FM35"/>
          <cell r="FN35">
            <v>0</v>
          </cell>
          <cell r="FO35" t="str">
            <v>- // -</v>
          </cell>
          <cell r="FP35">
            <v>0</v>
          </cell>
          <cell r="FQ35">
            <v>0</v>
          </cell>
          <cell r="FR35">
            <v>0</v>
          </cell>
          <cell r="FS35" t="str">
            <v>- // -</v>
          </cell>
          <cell r="FT35">
            <v>0</v>
          </cell>
          <cell r="FU35">
            <v>0</v>
          </cell>
        </row>
        <row r="36">
          <cell r="E36" t="str">
            <v>Техническое перевооружение системы телемеханики и регистратора аварийных событий на ПС 220 кВ Правобережная</v>
          </cell>
          <cell r="F36" t="str">
            <v xml:space="preserve">1. Модернизации и расширения системы сбора и передачи информации.
2. Замена морально и физически устаревшего оборудования выработавшего нормативный срок эксплуатации 
3. погрешность записи параметров не выше 0,5%
</v>
          </cell>
          <cell r="G36" t="str">
            <v>Реконструкция, модернизация и ТП</v>
          </cell>
          <cell r="H36" t="str">
            <v>Техническая необходимость</v>
          </cell>
          <cell r="I36">
            <v>43585</v>
          </cell>
          <cell r="J36" t="str">
            <v>Итого по проекту: ПИР СМР ПНР системы ТМ и РАС в т.ч. 2022 год: СМР ПНР системы ТМ и РАС</v>
          </cell>
          <cell r="K36"/>
          <cell r="L36"/>
          <cell r="M36" t="str">
            <v>Приобретение и поставка оборудования; Выполнение строительно-монтажных работ; Ввод объекта в эксплуатацию.</v>
          </cell>
          <cell r="N36">
            <v>43585</v>
          </cell>
          <cell r="O36">
            <v>44925</v>
          </cell>
          <cell r="P36"/>
          <cell r="Q36"/>
          <cell r="R36"/>
          <cell r="S36"/>
          <cell r="T36"/>
          <cell r="U36"/>
          <cell r="V36"/>
          <cell r="W36">
            <v>0</v>
          </cell>
          <cell r="X36">
            <v>18774.209601483137</v>
          </cell>
          <cell r="Y36">
            <v>34700.319594000001</v>
          </cell>
          <cell r="Z36">
            <v>15645.174667902615</v>
          </cell>
          <cell r="AA36">
            <v>563.06500000000005</v>
          </cell>
          <cell r="AB36">
            <v>16748.620334611045</v>
          </cell>
          <cell r="AC36">
            <v>8275.7310067621238</v>
          </cell>
          <cell r="AD36">
            <v>0</v>
          </cell>
          <cell r="AE36">
            <v>6421.275804006611</v>
          </cell>
          <cell r="AF36">
            <v>32008.692145379777</v>
          </cell>
          <cell r="AG36"/>
          <cell r="AH36">
            <v>270.27120000000002</v>
          </cell>
          <cell r="AI36">
            <v>12045.406800000001</v>
          </cell>
          <cell r="AJ36">
            <v>12388.159475999997</v>
          </cell>
          <cell r="AK36">
            <v>12388.15948</v>
          </cell>
          <cell r="AL36">
            <v>24703.837480000002</v>
          </cell>
          <cell r="AM36">
            <v>0</v>
          </cell>
          <cell r="AN36"/>
          <cell r="AO36">
            <v>0</v>
          </cell>
          <cell r="AP36" t="str">
            <v>- // -</v>
          </cell>
          <cell r="AQ36">
            <v>0</v>
          </cell>
          <cell r="AR36"/>
          <cell r="AS36">
            <v>0</v>
          </cell>
          <cell r="AT36" t="str">
            <v>- // -</v>
          </cell>
          <cell r="AU36">
            <v>0</v>
          </cell>
          <cell r="AV36"/>
          <cell r="AW36">
            <v>0</v>
          </cell>
          <cell r="AX36" t="str">
            <v>- // -</v>
          </cell>
          <cell r="AY36">
            <v>0</v>
          </cell>
          <cell r="AZ36"/>
          <cell r="BA36">
            <v>0</v>
          </cell>
          <cell r="BB36" t="str">
            <v>- // -</v>
          </cell>
          <cell r="BC36">
            <v>0</v>
          </cell>
          <cell r="BD36"/>
          <cell r="BE36">
            <v>0</v>
          </cell>
          <cell r="BF36" t="str">
            <v>- // -</v>
          </cell>
          <cell r="BG36">
            <v>6005.6266051427965</v>
          </cell>
          <cell r="BH36"/>
          <cell r="BI36">
            <v>-6005.6266051427965</v>
          </cell>
          <cell r="BJ36">
            <v>0</v>
          </cell>
          <cell r="BK36">
            <v>0</v>
          </cell>
          <cell r="BL36"/>
          <cell r="BM36">
            <v>0</v>
          </cell>
          <cell r="BN36" t="str">
            <v>- // -</v>
          </cell>
          <cell r="BO36">
            <v>0</v>
          </cell>
          <cell r="BP36"/>
          <cell r="BQ36">
            <v>0</v>
          </cell>
          <cell r="BR36" t="str">
            <v>- // -</v>
          </cell>
          <cell r="BS36">
            <v>0</v>
          </cell>
          <cell r="BT36"/>
          <cell r="BU36">
            <v>0</v>
          </cell>
          <cell r="BV36" t="str">
            <v>- // -</v>
          </cell>
          <cell r="BW36">
            <v>0</v>
          </cell>
          <cell r="BX36"/>
          <cell r="BY36">
            <v>0</v>
          </cell>
          <cell r="BZ36" t="str">
            <v>- // -</v>
          </cell>
          <cell r="CA36">
            <v>0</v>
          </cell>
          <cell r="CB36"/>
          <cell r="CC36">
            <v>0</v>
          </cell>
          <cell r="CD36" t="str">
            <v>- // -</v>
          </cell>
          <cell r="CE36">
            <v>0</v>
          </cell>
          <cell r="CF36"/>
          <cell r="CG36">
            <v>0</v>
          </cell>
          <cell r="CH36" t="str">
            <v>- // -</v>
          </cell>
          <cell r="CI36">
            <v>0</v>
          </cell>
          <cell r="CJ36">
            <v>0</v>
          </cell>
          <cell r="CK36">
            <v>0</v>
          </cell>
          <cell r="CL36" t="str">
            <v>- // -</v>
          </cell>
          <cell r="CM36">
            <v>6005.6266051427965</v>
          </cell>
          <cell r="CN36">
            <v>0</v>
          </cell>
          <cell r="CO36">
            <v>-6005.6266051427965</v>
          </cell>
          <cell r="CP36">
            <v>0</v>
          </cell>
          <cell r="CQ36">
            <v>0</v>
          </cell>
          <cell r="CR36">
            <v>0</v>
          </cell>
          <cell r="CS36">
            <v>0</v>
          </cell>
          <cell r="CT36" t="str">
            <v>- // -</v>
          </cell>
          <cell r="CU36">
            <v>0</v>
          </cell>
          <cell r="CV36">
            <v>0</v>
          </cell>
          <cell r="CW36">
            <v>0</v>
          </cell>
          <cell r="CX36" t="str">
            <v>- // -</v>
          </cell>
          <cell r="CY36">
            <v>6005.6266051427965</v>
          </cell>
          <cell r="CZ36">
            <v>0</v>
          </cell>
          <cell r="DA36">
            <v>-6005.6266051427965</v>
          </cell>
          <cell r="DB36">
            <v>0</v>
          </cell>
          <cell r="DC36">
            <v>6005.6266051427965</v>
          </cell>
          <cell r="DD36">
            <v>0</v>
          </cell>
          <cell r="DE36">
            <v>-6005.6266051427965</v>
          </cell>
          <cell r="DF36">
            <v>0</v>
          </cell>
          <cell r="DG36">
            <v>30709.464085142798</v>
          </cell>
          <cell r="DH36">
            <v>24703.837480000002</v>
          </cell>
          <cell r="DI36">
            <v>-6005.6266051427956</v>
          </cell>
          <cell r="DJ36">
            <v>0.80443727091778494</v>
          </cell>
          <cell r="DK36">
            <v>3990.8555088572048</v>
          </cell>
          <cell r="DL36">
            <v>0</v>
          </cell>
          <cell r="DM36">
            <v>0</v>
          </cell>
          <cell r="DN36"/>
          <cell r="DO36">
            <v>225.226</v>
          </cell>
          <cell r="DP36">
            <v>20680.144370000002</v>
          </cell>
          <cell r="DQ36">
            <v>0</v>
          </cell>
          <cell r="DR36">
            <v>0</v>
          </cell>
          <cell r="DS36">
            <v>20905.370370000001</v>
          </cell>
          <cell r="DT36">
            <v>222.14739914019671</v>
          </cell>
          <cell r="DU36">
            <v>176.26804000000001</v>
          </cell>
          <cell r="DV36">
            <v>-45.879359140196698</v>
          </cell>
          <cell r="DW36">
            <v>0.79347334554548465</v>
          </cell>
          <cell r="DX36">
            <v>208.64798709405014</v>
          </cell>
          <cell r="DY36">
            <v>185.65365</v>
          </cell>
          <cell r="DZ36">
            <v>-22.994337094050138</v>
          </cell>
          <cell r="EA36">
            <v>0.88979363082144081</v>
          </cell>
          <cell r="EB36">
            <v>329.87510420963423</v>
          </cell>
          <cell r="EC36">
            <v>252.02171999999999</v>
          </cell>
          <cell r="ED36">
            <v>-77.853384209634243</v>
          </cell>
          <cell r="EE36">
            <v>0.76399133121559015</v>
          </cell>
          <cell r="EF36">
            <v>186.43215294487797</v>
          </cell>
          <cell r="EG36">
            <v>205.63634999999999</v>
          </cell>
          <cell r="EH36">
            <v>19.204197055122023</v>
          </cell>
          <cell r="EI36">
            <v>1.1030090397593599</v>
          </cell>
          <cell r="EJ36">
            <v>190.98369043716158</v>
          </cell>
          <cell r="EK36">
            <v>196.83082999999999</v>
          </cell>
          <cell r="EL36">
            <v>5.8471395628384073</v>
          </cell>
          <cell r="EM36">
            <v>1.0306159104447836</v>
          </cell>
          <cell r="EN36">
            <v>8529.7333877078272</v>
          </cell>
          <cell r="EO36">
            <v>280.61991999999998</v>
          </cell>
          <cell r="EP36">
            <v>-8249.113467707828</v>
          </cell>
          <cell r="EQ36">
            <v>3.2899025941936298E-2</v>
          </cell>
          <cell r="ER36">
            <v>215.13341957143419</v>
          </cell>
          <cell r="ES36"/>
          <cell r="ET36">
            <v>-215.13341957143419</v>
          </cell>
          <cell r="EU36">
            <v>0</v>
          </cell>
          <cell r="EV36">
            <v>209.74816053543424</v>
          </cell>
          <cell r="EW36"/>
          <cell r="EX36">
            <v>-209.74816053543424</v>
          </cell>
          <cell r="EY36">
            <v>0</v>
          </cell>
          <cell r="EZ36">
            <v>234.24593245006793</v>
          </cell>
          <cell r="FA36"/>
          <cell r="FB36">
            <v>-234.24593245006793</v>
          </cell>
          <cell r="FC36">
            <v>0</v>
          </cell>
          <cell r="FD36">
            <v>224.99721243376646</v>
          </cell>
          <cell r="FE36"/>
          <cell r="FF36">
            <v>-224.99721243376646</v>
          </cell>
          <cell r="FG36">
            <v>0</v>
          </cell>
          <cell r="FH36">
            <v>220.66452426744422</v>
          </cell>
          <cell r="FI36"/>
          <cell r="FJ36">
            <v>-220.66452426744422</v>
          </cell>
          <cell r="FK36">
            <v>0</v>
          </cell>
          <cell r="FL36">
            <v>330.71280458788522</v>
          </cell>
          <cell r="FM36"/>
          <cell r="FN36">
            <v>-330.71280458788522</v>
          </cell>
          <cell r="FO36">
            <v>0</v>
          </cell>
          <cell r="FP36">
            <v>760.67049044388114</v>
          </cell>
          <cell r="FQ36">
            <v>613.94340999999997</v>
          </cell>
          <cell r="FR36">
            <v>-146.72708044388116</v>
          </cell>
          <cell r="FS36">
            <v>0.80710822585182695</v>
          </cell>
          <cell r="FT36">
            <v>8907.1492310898666</v>
          </cell>
          <cell r="FU36">
            <v>683.08709999999996</v>
          </cell>
        </row>
        <row r="37">
          <cell r="E37" t="str">
            <v>Техническое перевооружение системы телемеханики и регистратора аварийных событий на ПС 220 кВ Татарская</v>
          </cell>
          <cell r="F37" t="str">
            <v xml:space="preserve">1. Модернизации и расширения системы сбора и передачи информации.
2. Замена морально и физически устаревшего оборудования выработавшего нормативный срок эксплуатации 
3. погрешность записи параметров не выше 0,5%
</v>
          </cell>
          <cell r="G37" t="str">
            <v>Реконструкция, модернизация и ТП</v>
          </cell>
          <cell r="H37" t="str">
            <v>Техническая необходимость</v>
          </cell>
          <cell r="I37">
            <v>43585</v>
          </cell>
          <cell r="J37" t="str">
            <v>Итого по проекту: ПИР СМР ПНР системы ТМ и РАС, диспетчерский щит в т.ч. 2022 год: Частичный СМР ПНР системы ТМ и РАС</v>
          </cell>
          <cell r="K37"/>
          <cell r="L37"/>
          <cell r="M37" t="str">
            <v>Приобретение и поставка оборудования; Выполнение строительно-монтажных работ; Ввод объекта в эксплуатацию.</v>
          </cell>
          <cell r="N37">
            <v>43585</v>
          </cell>
          <cell r="O37">
            <v>45290</v>
          </cell>
          <cell r="P37"/>
          <cell r="Q37"/>
          <cell r="R37"/>
          <cell r="S37"/>
          <cell r="T37"/>
          <cell r="U37"/>
          <cell r="V37"/>
          <cell r="W37">
            <v>0</v>
          </cell>
          <cell r="X37">
            <v>19546.864143330367</v>
          </cell>
          <cell r="Y37">
            <v>43054.516684742164</v>
          </cell>
          <cell r="Z37">
            <v>16289.053452775306</v>
          </cell>
          <cell r="AA37">
            <v>587</v>
          </cell>
          <cell r="AB37">
            <v>17977.8</v>
          </cell>
          <cell r="AC37">
            <v>19462.945024892295</v>
          </cell>
          <cell r="AD37">
            <v>0</v>
          </cell>
          <cell r="AE37">
            <v>392.53547999999864</v>
          </cell>
          <cell r="AF37">
            <v>38420.280504892296</v>
          </cell>
          <cell r="AG37"/>
          <cell r="AH37">
            <v>281.86559999999997</v>
          </cell>
          <cell r="AI37">
            <v>16382.744249165755</v>
          </cell>
          <cell r="AJ37">
            <v>4293.6000000000004</v>
          </cell>
          <cell r="AK37">
            <v>4293.6000000000004</v>
          </cell>
          <cell r="AL37">
            <v>20958.209849165753</v>
          </cell>
          <cell r="AM37">
            <v>0</v>
          </cell>
          <cell r="AN37"/>
          <cell r="AO37">
            <v>0</v>
          </cell>
          <cell r="AP37" t="str">
            <v>- // -</v>
          </cell>
          <cell r="AQ37">
            <v>0</v>
          </cell>
          <cell r="AR37"/>
          <cell r="AS37">
            <v>0</v>
          </cell>
          <cell r="AT37" t="str">
            <v>- // -</v>
          </cell>
          <cell r="AU37">
            <v>0</v>
          </cell>
          <cell r="AV37"/>
          <cell r="AW37">
            <v>0</v>
          </cell>
          <cell r="AX37" t="str">
            <v>- // -</v>
          </cell>
          <cell r="AY37">
            <v>0</v>
          </cell>
          <cell r="AZ37"/>
          <cell r="BA37">
            <v>0</v>
          </cell>
          <cell r="BB37" t="str">
            <v>- // -</v>
          </cell>
          <cell r="BC37">
            <v>0</v>
          </cell>
          <cell r="BD37"/>
          <cell r="BE37">
            <v>0</v>
          </cell>
          <cell r="BF37" t="str">
            <v>- // -</v>
          </cell>
          <cell r="BG37">
            <v>0</v>
          </cell>
          <cell r="BH37"/>
          <cell r="BI37">
            <v>0</v>
          </cell>
          <cell r="BJ37" t="str">
            <v>- // -</v>
          </cell>
          <cell r="BK37">
            <v>0</v>
          </cell>
          <cell r="BL37"/>
          <cell r="BM37">
            <v>0</v>
          </cell>
          <cell r="BN37" t="str">
            <v>- // -</v>
          </cell>
          <cell r="BO37">
            <v>0</v>
          </cell>
          <cell r="BP37"/>
          <cell r="BQ37">
            <v>0</v>
          </cell>
          <cell r="BR37" t="str">
            <v>- // -</v>
          </cell>
          <cell r="BS37">
            <v>0</v>
          </cell>
          <cell r="BT37"/>
          <cell r="BU37">
            <v>0</v>
          </cell>
          <cell r="BV37" t="str">
            <v>- // -</v>
          </cell>
          <cell r="BW37">
            <v>0</v>
          </cell>
          <cell r="BX37"/>
          <cell r="BY37">
            <v>0</v>
          </cell>
          <cell r="BZ37" t="str">
            <v>- // -</v>
          </cell>
          <cell r="CA37">
            <v>0</v>
          </cell>
          <cell r="CB37"/>
          <cell r="CC37">
            <v>0</v>
          </cell>
          <cell r="CD37" t="str">
            <v>- // -</v>
          </cell>
          <cell r="CE37">
            <v>0</v>
          </cell>
          <cell r="CF37"/>
          <cell r="CG37">
            <v>0</v>
          </cell>
          <cell r="CH37" t="str">
            <v>- // -</v>
          </cell>
          <cell r="CI37">
            <v>0</v>
          </cell>
          <cell r="CJ37">
            <v>0</v>
          </cell>
          <cell r="CK37">
            <v>0</v>
          </cell>
          <cell r="CL37" t="str">
            <v>- // -</v>
          </cell>
          <cell r="CM37">
            <v>0</v>
          </cell>
          <cell r="CN37">
            <v>0</v>
          </cell>
          <cell r="CO37">
            <v>0</v>
          </cell>
          <cell r="CP37" t="str">
            <v>- // -</v>
          </cell>
          <cell r="CQ37">
            <v>0</v>
          </cell>
          <cell r="CR37">
            <v>0</v>
          </cell>
          <cell r="CS37">
            <v>0</v>
          </cell>
          <cell r="CT37" t="str">
            <v>- // -</v>
          </cell>
          <cell r="CU37">
            <v>0</v>
          </cell>
          <cell r="CV37">
            <v>0</v>
          </cell>
          <cell r="CW37">
            <v>0</v>
          </cell>
          <cell r="CX37" t="str">
            <v>- // -</v>
          </cell>
          <cell r="CY37">
            <v>0</v>
          </cell>
          <cell r="CZ37">
            <v>0</v>
          </cell>
          <cell r="DA37">
            <v>0</v>
          </cell>
          <cell r="DB37" t="str">
            <v>- // -</v>
          </cell>
          <cell r="DC37">
            <v>0</v>
          </cell>
          <cell r="DD37">
            <v>0</v>
          </cell>
          <cell r="DE37">
            <v>0</v>
          </cell>
          <cell r="DF37" t="str">
            <v>- // -</v>
          </cell>
          <cell r="DG37">
            <v>20958.209849165753</v>
          </cell>
          <cell r="DH37">
            <v>20958.209849165753</v>
          </cell>
          <cell r="DI37">
            <v>0</v>
          </cell>
          <cell r="DJ37">
            <v>1</v>
          </cell>
          <cell r="DK37">
            <v>22096.306835576412</v>
          </cell>
          <cell r="DL37">
            <v>0</v>
          </cell>
          <cell r="DM37">
            <v>0</v>
          </cell>
          <cell r="DN37"/>
          <cell r="DO37">
            <v>234.88800000000001</v>
          </cell>
          <cell r="DP37">
            <v>17622.64748</v>
          </cell>
          <cell r="DQ37">
            <v>0</v>
          </cell>
          <cell r="DR37">
            <v>0</v>
          </cell>
          <cell r="DS37">
            <v>17857.535479999999</v>
          </cell>
          <cell r="DT37">
            <v>0</v>
          </cell>
          <cell r="DU37"/>
          <cell r="DV37">
            <v>0</v>
          </cell>
          <cell r="DW37" t="str">
            <v>- // -</v>
          </cell>
          <cell r="DX37">
            <v>0</v>
          </cell>
          <cell r="DY37"/>
          <cell r="DZ37">
            <v>0</v>
          </cell>
          <cell r="EA37" t="str">
            <v>- // -</v>
          </cell>
          <cell r="EB37">
            <v>0</v>
          </cell>
          <cell r="EC37"/>
          <cell r="ED37">
            <v>0</v>
          </cell>
          <cell r="EE37" t="str">
            <v>- // -</v>
          </cell>
          <cell r="EF37">
            <v>0</v>
          </cell>
          <cell r="EG37">
            <v>0</v>
          </cell>
          <cell r="EH37">
            <v>0</v>
          </cell>
          <cell r="EI37" t="str">
            <v>- // -</v>
          </cell>
          <cell r="EJ37">
            <v>0</v>
          </cell>
          <cell r="EK37"/>
          <cell r="EL37">
            <v>0</v>
          </cell>
          <cell r="EM37" t="str">
            <v>- // -</v>
          </cell>
          <cell r="EN37">
            <v>0</v>
          </cell>
          <cell r="EO37"/>
          <cell r="EP37">
            <v>0</v>
          </cell>
          <cell r="EQ37" t="str">
            <v>- // -</v>
          </cell>
          <cell r="ER37">
            <v>0</v>
          </cell>
          <cell r="ES37"/>
          <cell r="ET37">
            <v>0</v>
          </cell>
          <cell r="EU37" t="str">
            <v>- // -</v>
          </cell>
          <cell r="EV37">
            <v>0</v>
          </cell>
          <cell r="EW37"/>
          <cell r="EX37">
            <v>0</v>
          </cell>
          <cell r="EY37" t="str">
            <v>- // -</v>
          </cell>
          <cell r="EZ37">
            <v>0</v>
          </cell>
          <cell r="FA37"/>
          <cell r="FB37">
            <v>0</v>
          </cell>
          <cell r="FC37" t="str">
            <v>- // -</v>
          </cell>
          <cell r="FD37">
            <v>0</v>
          </cell>
          <cell r="FE37"/>
          <cell r="FF37">
            <v>0</v>
          </cell>
          <cell r="FG37" t="str">
            <v>- // -</v>
          </cell>
          <cell r="FH37">
            <v>5167.3784750000004</v>
          </cell>
          <cell r="FI37"/>
          <cell r="FJ37">
            <v>-5167.3784750000004</v>
          </cell>
          <cell r="FK37">
            <v>0</v>
          </cell>
          <cell r="FL37">
            <v>0</v>
          </cell>
          <cell r="FM37"/>
          <cell r="FN37">
            <v>0</v>
          </cell>
          <cell r="FO37" t="str">
            <v>- // -</v>
          </cell>
          <cell r="FP37">
            <v>0</v>
          </cell>
          <cell r="FQ37">
            <v>0</v>
          </cell>
          <cell r="FR37">
            <v>0</v>
          </cell>
          <cell r="FS37" t="str">
            <v>- // -</v>
          </cell>
          <cell r="FT37">
            <v>0</v>
          </cell>
          <cell r="FU37">
            <v>0</v>
          </cell>
        </row>
        <row r="38">
          <cell r="E38" t="str">
            <v>Установка на ПС 220 кВ Урожай АОПО ВЛ 220 кВ Красноозерское - Урожай, ВЛ 220 кВ Зубково - Урожай, ВЛ 220 кВ Урожай - Мынкуль, ВЛ 220 кВ Урожай - Районная</v>
          </cell>
          <cell r="F38" t="str">
            <v>1.  возможности вывода в ремонт 1 ЛЭП 220 кВ транзита Барнаульская - Урожай - Иртышская в условиях паводкового периода
2. контроля перетоков активной мощности в контролируемых сечениях Казахстан - Сибирь 1 и Казахстан - Сибирь 2</v>
          </cell>
          <cell r="G38" t="str">
            <v>Реконструкция, модернизация и ТП</v>
          </cell>
          <cell r="H38" t="str">
            <v>Техническая необходимость</v>
          </cell>
          <cell r="I38">
            <v>43585</v>
          </cell>
          <cell r="J38" t="str">
            <v>Итого по проекту: ПИР СМР ПНР шкаф АОПО - 1 шт. в т.ч. 2022 год: ПИР АОПО - 1 шт.</v>
          </cell>
          <cell r="K38"/>
          <cell r="L38"/>
          <cell r="M38" t="str">
            <v>Разработка ПСД.</v>
          </cell>
          <cell r="N38">
            <v>43585</v>
          </cell>
          <cell r="O38">
            <v>44926</v>
          </cell>
          <cell r="P38"/>
          <cell r="Q38"/>
          <cell r="R38"/>
          <cell r="S38"/>
          <cell r="T38"/>
          <cell r="U38"/>
          <cell r="V38"/>
          <cell r="W38">
            <v>0</v>
          </cell>
          <cell r="X38">
            <v>7451.2240359686439</v>
          </cell>
          <cell r="Y38">
            <v>9627.7551500000009</v>
          </cell>
          <cell r="Z38">
            <v>6209.3533633072038</v>
          </cell>
          <cell r="AA38">
            <v>1140</v>
          </cell>
          <cell r="AB38">
            <v>0</v>
          </cell>
          <cell r="AC38">
            <v>4849.2792916666667</v>
          </cell>
          <cell r="AD38">
            <v>0</v>
          </cell>
          <cell r="AE38">
            <v>2033.85</v>
          </cell>
          <cell r="AF38">
            <v>8023.1292916666662</v>
          </cell>
          <cell r="AG38"/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0</v>
          </cell>
          <cell r="AM38">
            <v>0</v>
          </cell>
          <cell r="AN38"/>
          <cell r="AO38">
            <v>0</v>
          </cell>
          <cell r="AP38" t="str">
            <v>- // -</v>
          </cell>
          <cell r="AQ38">
            <v>0</v>
          </cell>
          <cell r="AR38"/>
          <cell r="AS38">
            <v>0</v>
          </cell>
          <cell r="AT38" t="str">
            <v>- // -</v>
          </cell>
          <cell r="AU38">
            <v>0</v>
          </cell>
          <cell r="AV38"/>
          <cell r="AW38">
            <v>0</v>
          </cell>
          <cell r="AX38" t="str">
            <v>- // -</v>
          </cell>
          <cell r="AY38">
            <v>0</v>
          </cell>
          <cell r="AZ38"/>
          <cell r="BA38">
            <v>0</v>
          </cell>
          <cell r="BB38" t="str">
            <v>- // -</v>
          </cell>
          <cell r="BC38">
            <v>0</v>
          </cell>
          <cell r="BD38"/>
          <cell r="BE38">
            <v>0</v>
          </cell>
          <cell r="BF38" t="str">
            <v>- // -</v>
          </cell>
          <cell r="BG38">
            <v>0</v>
          </cell>
          <cell r="BH38"/>
          <cell r="BI38">
            <v>0</v>
          </cell>
          <cell r="BJ38" t="str">
            <v>- // -</v>
          </cell>
          <cell r="BK38">
            <v>0</v>
          </cell>
          <cell r="BL38"/>
          <cell r="BM38">
            <v>0</v>
          </cell>
          <cell r="BN38" t="str">
            <v>- // -</v>
          </cell>
          <cell r="BO38">
            <v>0</v>
          </cell>
          <cell r="BP38"/>
          <cell r="BQ38">
            <v>0</v>
          </cell>
          <cell r="BR38" t="str">
            <v>- // -</v>
          </cell>
          <cell r="BS38">
            <v>0</v>
          </cell>
          <cell r="BT38"/>
          <cell r="BU38">
            <v>0</v>
          </cell>
          <cell r="BV38" t="str">
            <v>- // -</v>
          </cell>
          <cell r="BW38">
            <v>0</v>
          </cell>
          <cell r="BX38"/>
          <cell r="BY38">
            <v>0</v>
          </cell>
          <cell r="BZ38" t="str">
            <v>- // -</v>
          </cell>
          <cell r="CA38">
            <v>0</v>
          </cell>
          <cell r="CB38"/>
          <cell r="CC38">
            <v>0</v>
          </cell>
          <cell r="CD38" t="str">
            <v>- // -</v>
          </cell>
          <cell r="CE38">
            <v>0</v>
          </cell>
          <cell r="CF38"/>
          <cell r="CG38">
            <v>0</v>
          </cell>
          <cell r="CH38" t="str">
            <v>- // -</v>
          </cell>
          <cell r="CI38">
            <v>0</v>
          </cell>
          <cell r="CJ38">
            <v>0</v>
          </cell>
          <cell r="CK38">
            <v>0</v>
          </cell>
          <cell r="CL38" t="str">
            <v>- // -</v>
          </cell>
          <cell r="CM38">
            <v>0</v>
          </cell>
          <cell r="CN38">
            <v>0</v>
          </cell>
          <cell r="CO38">
            <v>0</v>
          </cell>
          <cell r="CP38" t="str">
            <v>- // -</v>
          </cell>
          <cell r="CQ38">
            <v>0</v>
          </cell>
          <cell r="CR38">
            <v>0</v>
          </cell>
          <cell r="CS38">
            <v>0</v>
          </cell>
          <cell r="CT38" t="str">
            <v>- // -</v>
          </cell>
          <cell r="CU38">
            <v>0</v>
          </cell>
          <cell r="CV38">
            <v>0</v>
          </cell>
          <cell r="CW38">
            <v>0</v>
          </cell>
          <cell r="CX38" t="str">
            <v>- // -</v>
          </cell>
          <cell r="CY38">
            <v>0</v>
          </cell>
          <cell r="CZ38">
            <v>0</v>
          </cell>
          <cell r="DA38">
            <v>0</v>
          </cell>
          <cell r="DB38" t="str">
            <v>- // -</v>
          </cell>
          <cell r="DC38">
            <v>0</v>
          </cell>
          <cell r="DD38">
            <v>0</v>
          </cell>
          <cell r="DE38">
            <v>0</v>
          </cell>
          <cell r="DF38" t="str">
            <v>- // -</v>
          </cell>
          <cell r="DG38">
            <v>0</v>
          </cell>
          <cell r="DH38">
            <v>0</v>
          </cell>
          <cell r="DI38">
            <v>0</v>
          </cell>
          <cell r="DJ38" t="str">
            <v>- // -</v>
          </cell>
          <cell r="DK38">
            <v>9627.7551500000009</v>
          </cell>
          <cell r="DL38">
            <v>0</v>
          </cell>
          <cell r="DM38">
            <v>0</v>
          </cell>
          <cell r="DN38"/>
          <cell r="DO38">
            <v>0</v>
          </cell>
          <cell r="DP38">
            <v>0</v>
          </cell>
          <cell r="DQ38">
            <v>0</v>
          </cell>
          <cell r="DR38">
            <v>0</v>
          </cell>
          <cell r="DS38">
            <v>0</v>
          </cell>
          <cell r="DT38">
            <v>0</v>
          </cell>
          <cell r="DU38"/>
          <cell r="DV38">
            <v>0</v>
          </cell>
          <cell r="DW38" t="str">
            <v>- // -</v>
          </cell>
          <cell r="DX38">
            <v>0</v>
          </cell>
          <cell r="DY38"/>
          <cell r="DZ38">
            <v>0</v>
          </cell>
          <cell r="EA38" t="str">
            <v>- // -</v>
          </cell>
          <cell r="EB38">
            <v>0</v>
          </cell>
          <cell r="EC38"/>
          <cell r="ED38">
            <v>0</v>
          </cell>
          <cell r="EE38" t="str">
            <v>- // -</v>
          </cell>
          <cell r="EF38">
            <v>0</v>
          </cell>
          <cell r="EG38">
            <v>0</v>
          </cell>
          <cell r="EH38">
            <v>0</v>
          </cell>
          <cell r="EI38" t="str">
            <v>- // -</v>
          </cell>
          <cell r="EJ38">
            <v>0</v>
          </cell>
          <cell r="EK38"/>
          <cell r="EL38">
            <v>0</v>
          </cell>
          <cell r="EM38" t="str">
            <v>- // -</v>
          </cell>
          <cell r="EN38">
            <v>0</v>
          </cell>
          <cell r="EO38"/>
          <cell r="EP38">
            <v>0</v>
          </cell>
          <cell r="EQ38" t="str">
            <v>- // -</v>
          </cell>
          <cell r="ER38">
            <v>0</v>
          </cell>
          <cell r="ES38"/>
          <cell r="ET38">
            <v>0</v>
          </cell>
          <cell r="EU38" t="str">
            <v>- // -</v>
          </cell>
          <cell r="EV38">
            <v>0</v>
          </cell>
          <cell r="EW38"/>
          <cell r="EX38">
            <v>0</v>
          </cell>
          <cell r="EY38" t="str">
            <v>- // -</v>
          </cell>
          <cell r="EZ38">
            <v>0</v>
          </cell>
          <cell r="FA38"/>
          <cell r="FB38">
            <v>0</v>
          </cell>
          <cell r="FC38" t="str">
            <v>- // -</v>
          </cell>
          <cell r="FD38">
            <v>0</v>
          </cell>
          <cell r="FE38"/>
          <cell r="FF38">
            <v>0</v>
          </cell>
          <cell r="FG38" t="str">
            <v>- // -</v>
          </cell>
          <cell r="FH38">
            <v>0</v>
          </cell>
          <cell r="FI38"/>
          <cell r="FJ38">
            <v>0</v>
          </cell>
          <cell r="FK38" t="str">
            <v>- // -</v>
          </cell>
          <cell r="FL38">
            <v>1140</v>
          </cell>
          <cell r="FM38"/>
          <cell r="FN38">
            <v>-1140</v>
          </cell>
          <cell r="FO38">
            <v>0</v>
          </cell>
          <cell r="FP38">
            <v>0</v>
          </cell>
          <cell r="FQ38">
            <v>0</v>
          </cell>
          <cell r="FR38">
            <v>0</v>
          </cell>
          <cell r="FS38" t="str">
            <v>- // -</v>
          </cell>
          <cell r="FT38">
            <v>0</v>
          </cell>
          <cell r="FU38">
            <v>0</v>
          </cell>
        </row>
        <row r="39">
          <cell r="E39" t="str">
            <v>Техническое перевооружение системы телемеханики и регистратора аварийных событий на ПС 220 кВ Южная</v>
          </cell>
          <cell r="F39" t="str">
            <v xml:space="preserve">1. Модернизации и расширения системы сбора и передачи информации.
2. Замена морально и физически устаревшего оборудования выработавшего нормативный срок эксплуатации 
3. погрешность записи параметров не выше 0,5%
</v>
          </cell>
          <cell r="G39" t="str">
            <v>Реконструкция, модернизация и ТП</v>
          </cell>
          <cell r="H39" t="str">
            <v>Техническая необходимость</v>
          </cell>
          <cell r="I39">
            <v>43585</v>
          </cell>
          <cell r="J39" t="str">
            <v>Итого по проекту: ПИР СМР ПНР системы ТМ и РАС в т.ч. 2022 год: СМР ПНР системы ТМ и РАС</v>
          </cell>
          <cell r="K39"/>
          <cell r="L39"/>
          <cell r="M39" t="str">
            <v>Приобретение и поставка оборудования; Выполнение строительно-монтажных работ; Ввод объекта в эксплуатацию.</v>
          </cell>
          <cell r="N39">
            <v>43585</v>
          </cell>
          <cell r="O39">
            <v>44864</v>
          </cell>
          <cell r="P39"/>
          <cell r="Q39"/>
          <cell r="R39"/>
          <cell r="S39"/>
          <cell r="T39"/>
          <cell r="U39"/>
          <cell r="V39"/>
          <cell r="W39">
            <v>0</v>
          </cell>
          <cell r="X39">
            <v>18774.209601483137</v>
          </cell>
          <cell r="Y39">
            <v>30498.416419999994</v>
          </cell>
          <cell r="Z39">
            <v>15645.174667902615</v>
          </cell>
          <cell r="AA39">
            <v>563.06500000000005</v>
          </cell>
          <cell r="AB39">
            <v>16552.574476453734</v>
          </cell>
          <cell r="AC39">
            <v>5314.8525072106286</v>
          </cell>
          <cell r="AD39">
            <v>0</v>
          </cell>
          <cell r="AE39">
            <v>5892.8379738049189</v>
          </cell>
          <cell r="AF39">
            <v>28323.329957469279</v>
          </cell>
          <cell r="AG39"/>
          <cell r="AH39">
            <v>270.27120000000002</v>
          </cell>
          <cell r="AI39">
            <v>10845.406800000001</v>
          </cell>
          <cell r="AJ39">
            <v>9977.128020000011</v>
          </cell>
          <cell r="AK39">
            <v>9977.1280200000001</v>
          </cell>
          <cell r="AL39">
            <v>21092.80602</v>
          </cell>
          <cell r="AM39">
            <v>0</v>
          </cell>
          <cell r="AN39"/>
          <cell r="AO39">
            <v>0</v>
          </cell>
          <cell r="AP39" t="str">
            <v>- // -</v>
          </cell>
          <cell r="AQ39">
            <v>0</v>
          </cell>
          <cell r="AR39"/>
          <cell r="AS39">
            <v>0</v>
          </cell>
          <cell r="AT39" t="str">
            <v>- // -</v>
          </cell>
          <cell r="AU39">
            <v>0</v>
          </cell>
          <cell r="AV39"/>
          <cell r="AW39">
            <v>0</v>
          </cell>
          <cell r="AX39" t="str">
            <v>- // -</v>
          </cell>
          <cell r="AY39">
            <v>0</v>
          </cell>
          <cell r="AZ39"/>
          <cell r="BA39">
            <v>0</v>
          </cell>
          <cell r="BB39" t="str">
            <v>- // -</v>
          </cell>
          <cell r="BC39">
            <v>0</v>
          </cell>
          <cell r="BD39"/>
          <cell r="BE39">
            <v>0</v>
          </cell>
          <cell r="BF39" t="str">
            <v>- // -</v>
          </cell>
          <cell r="BG39">
            <v>5942.9696213759416</v>
          </cell>
          <cell r="BH39"/>
          <cell r="BI39">
            <v>-5942.9696213759416</v>
          </cell>
          <cell r="BJ39">
            <v>0</v>
          </cell>
          <cell r="BK39">
            <v>0</v>
          </cell>
          <cell r="BL39"/>
          <cell r="BM39">
            <v>0</v>
          </cell>
          <cell r="BN39" t="str">
            <v>- // -</v>
          </cell>
          <cell r="BO39">
            <v>0</v>
          </cell>
          <cell r="BP39"/>
          <cell r="BQ39">
            <v>0</v>
          </cell>
          <cell r="BR39" t="str">
            <v>- // -</v>
          </cell>
          <cell r="BS39">
            <v>0</v>
          </cell>
          <cell r="BT39"/>
          <cell r="BU39">
            <v>0</v>
          </cell>
          <cell r="BV39" t="str">
            <v>- // -</v>
          </cell>
          <cell r="BW39">
            <v>0</v>
          </cell>
          <cell r="BX39"/>
          <cell r="BY39">
            <v>0</v>
          </cell>
          <cell r="BZ39" t="str">
            <v>- // -</v>
          </cell>
          <cell r="CA39">
            <v>0</v>
          </cell>
          <cell r="CB39"/>
          <cell r="CC39">
            <v>0</v>
          </cell>
          <cell r="CD39" t="str">
            <v>- // -</v>
          </cell>
          <cell r="CE39">
            <v>0</v>
          </cell>
          <cell r="CF39"/>
          <cell r="CG39">
            <v>0</v>
          </cell>
          <cell r="CH39" t="str">
            <v>- // -</v>
          </cell>
          <cell r="CI39">
            <v>0</v>
          </cell>
          <cell r="CJ39">
            <v>0</v>
          </cell>
          <cell r="CK39">
            <v>0</v>
          </cell>
          <cell r="CL39" t="str">
            <v>- // -</v>
          </cell>
          <cell r="CM39">
            <v>5942.9696213759416</v>
          </cell>
          <cell r="CN39">
            <v>0</v>
          </cell>
          <cell r="CO39">
            <v>-5942.9696213759416</v>
          </cell>
          <cell r="CP39">
            <v>0</v>
          </cell>
          <cell r="CQ39">
            <v>0</v>
          </cell>
          <cell r="CR39">
            <v>0</v>
          </cell>
          <cell r="CS39">
            <v>0</v>
          </cell>
          <cell r="CT39" t="str">
            <v>- // -</v>
          </cell>
          <cell r="CU39">
            <v>0</v>
          </cell>
          <cell r="CV39">
            <v>0</v>
          </cell>
          <cell r="CW39">
            <v>0</v>
          </cell>
          <cell r="CX39" t="str">
            <v>- // -</v>
          </cell>
          <cell r="CY39">
            <v>5942.9696213759416</v>
          </cell>
          <cell r="CZ39">
            <v>0</v>
          </cell>
          <cell r="DA39">
            <v>-5942.9696213759416</v>
          </cell>
          <cell r="DB39">
            <v>0</v>
          </cell>
          <cell r="DC39">
            <v>5942.9696213759416</v>
          </cell>
          <cell r="DD39">
            <v>0</v>
          </cell>
          <cell r="DE39">
            <v>-5942.9696213759416</v>
          </cell>
          <cell r="DF39">
            <v>0</v>
          </cell>
          <cell r="DG39">
            <v>27035.775641375942</v>
          </cell>
          <cell r="DH39">
            <v>21092.80602</v>
          </cell>
          <cell r="DI39">
            <v>-5942.9696213759416</v>
          </cell>
          <cell r="DJ39">
            <v>0.78018127905009182</v>
          </cell>
          <cell r="DK39">
            <v>3462.6407786240502</v>
          </cell>
          <cell r="DL39">
            <v>0</v>
          </cell>
          <cell r="DM39">
            <v>0</v>
          </cell>
          <cell r="DN39"/>
          <cell r="DO39">
            <v>225.226</v>
          </cell>
          <cell r="DP39">
            <v>17635.572270000001</v>
          </cell>
          <cell r="DQ39">
            <v>0</v>
          </cell>
          <cell r="DR39">
            <v>0</v>
          </cell>
          <cell r="DS39">
            <v>17860.798269999999</v>
          </cell>
          <cell r="DT39">
            <v>55.348042802695971</v>
          </cell>
          <cell r="DU39">
            <v>165.82295999999999</v>
          </cell>
          <cell r="DV39">
            <v>110.47491719730402</v>
          </cell>
          <cell r="DW39">
            <v>2.9960040428371362</v>
          </cell>
          <cell r="DX39">
            <v>196.31786698754468</v>
          </cell>
          <cell r="DY39">
            <v>174.65241</v>
          </cell>
          <cell r="DZ39">
            <v>-21.665456987544673</v>
          </cell>
          <cell r="EA39">
            <v>0.88964093121020293</v>
          </cell>
          <cell r="EB39">
            <v>464.05251263095818</v>
          </cell>
          <cell r="EC39">
            <v>237.08773000000002</v>
          </cell>
          <cell r="ED39">
            <v>-226.96478263095815</v>
          </cell>
          <cell r="EE39">
            <v>0.51090711405876199</v>
          </cell>
          <cell r="EF39">
            <v>175.41488472417586</v>
          </cell>
          <cell r="EG39">
            <v>193.45101</v>
          </cell>
          <cell r="EH39">
            <v>18.036125275824133</v>
          </cell>
          <cell r="EI39">
            <v>1.1028198108968024</v>
          </cell>
          <cell r="EJ39">
            <v>179.69744764004136</v>
          </cell>
          <cell r="EK39">
            <v>185.16727</v>
          </cell>
          <cell r="EL39">
            <v>5.4698223599586413</v>
          </cell>
          <cell r="EM39">
            <v>1.0304390653946041</v>
          </cell>
          <cell r="EN39">
            <v>8025.5607259631715</v>
          </cell>
          <cell r="EO39">
            <v>263.99128000000002</v>
          </cell>
          <cell r="EP39">
            <v>-7761.5694459631713</v>
          </cell>
          <cell r="EQ39">
            <v>3.2893811287972981E-2</v>
          </cell>
          <cell r="ER39">
            <v>202.42004074049768</v>
          </cell>
          <cell r="ES39"/>
          <cell r="ET39">
            <v>-202.42004074049768</v>
          </cell>
          <cell r="EU39">
            <v>0</v>
          </cell>
          <cell r="EV39">
            <v>197.35302532449771</v>
          </cell>
          <cell r="EW39"/>
          <cell r="EX39">
            <v>-197.35302532449771</v>
          </cell>
          <cell r="EY39">
            <v>0</v>
          </cell>
          <cell r="EZ39">
            <v>220.40309350493214</v>
          </cell>
          <cell r="FA39"/>
          <cell r="FB39">
            <v>-220.40309350493214</v>
          </cell>
          <cell r="FC39">
            <v>0</v>
          </cell>
          <cell r="FD39">
            <v>211.70092958160194</v>
          </cell>
          <cell r="FE39"/>
          <cell r="FF39">
            <v>-211.70092958160194</v>
          </cell>
          <cell r="FG39">
            <v>0</v>
          </cell>
          <cell r="FH39">
            <v>207.62428302018006</v>
          </cell>
          <cell r="FI39"/>
          <cell r="FJ39">
            <v>-207.62428302018006</v>
          </cell>
          <cell r="FK39">
            <v>0</v>
          </cell>
          <cell r="FL39">
            <v>326.63883454898502</v>
          </cell>
          <cell r="FM39"/>
          <cell r="FN39">
            <v>-326.63883454898502</v>
          </cell>
          <cell r="FO39">
            <v>0</v>
          </cell>
          <cell r="FP39">
            <v>715.71842242119885</v>
          </cell>
          <cell r="FQ39">
            <v>577.56310000000008</v>
          </cell>
          <cell r="FR39">
            <v>-138.15532242119878</v>
          </cell>
          <cell r="FS39">
            <v>0.80696972706971259</v>
          </cell>
          <cell r="FT39">
            <v>8380.6730583273893</v>
          </cell>
          <cell r="FU39">
            <v>642.6095600000001</v>
          </cell>
        </row>
        <row r="40">
          <cell r="E40" t="str">
            <v>Движение ОС по соглашениям о возмещении затрат</v>
          </cell>
          <cell r="F40" t="str">
            <v>-</v>
          </cell>
          <cell r="G40" t="str">
            <v>Реконструкция, модернизация и ТП</v>
          </cell>
          <cell r="H40" t="str">
            <v>Техническая необходимость</v>
          </cell>
          <cell r="I40">
            <v>42536</v>
          </cell>
          <cell r="J40" t="str">
            <v xml:space="preserve">Итого по проекту: Переустройство ВЛ: ВЛ 220 кВ №201/202; ВЛ 220 кВ №251/252; ВЛ 220 кВ №254, 255; ВЛ 220 кВ №201/202; ВЛ 220 кВ №251/252; ВЛ 220 кВ №254, 25; ВЛ 220 кВ (256-257) НГЭС-ПС Тулинская - ПС Дружная; ВЛ 220 кВ № 251/252 Заря-Восточная (ПК 198+03); ВЛ 220 кВ Новосибирская ГЭС - Научная (255); Отпайка от оп. 154 ВЛ 220 кВ №249/250 Заря – Южная на ПС Электродная; ВЛ 220кВ №249/250, Заря – Южная; ВЛ 220 кВ №254, 255
РЗА и ВЧ канала: шкаф РЗА - 2 шт., оборудование ВЧ связи - 1 комплект
 в т.ч. 2022 год: </v>
          </cell>
          <cell r="K40"/>
          <cell r="L40"/>
          <cell r="M40" t="str">
            <v>Гашение кредиторской задолженности; Ввод объекта в эксплуатацию.</v>
          </cell>
          <cell r="N40">
            <v>42491</v>
          </cell>
          <cell r="O40">
            <v>45290</v>
          </cell>
          <cell r="P40"/>
          <cell r="Q40"/>
          <cell r="R40"/>
          <cell r="S40"/>
          <cell r="T40"/>
          <cell r="U40"/>
          <cell r="V40"/>
          <cell r="W40">
            <v>0</v>
          </cell>
          <cell r="X40">
            <v>115517.71100787514</v>
          </cell>
          <cell r="Y40">
            <v>134758.51489639297</v>
          </cell>
          <cell r="Z40">
            <v>96264.759173229279</v>
          </cell>
          <cell r="AA40">
            <v>0</v>
          </cell>
          <cell r="AB40">
            <v>0</v>
          </cell>
          <cell r="AC40">
            <v>102956.55066832746</v>
          </cell>
          <cell r="AD40">
            <v>0</v>
          </cell>
          <cell r="AE40">
            <v>0</v>
          </cell>
          <cell r="AF40">
            <v>102956.55066832746</v>
          </cell>
          <cell r="AG40"/>
          <cell r="AH40">
            <v>64087.811938400017</v>
          </cell>
          <cell r="AI40">
            <v>27094.877335999994</v>
          </cell>
          <cell r="AJ40">
            <v>25843.900799999999</v>
          </cell>
          <cell r="AK40">
            <v>14768.12664</v>
          </cell>
          <cell r="AL40">
            <v>105950.81591440001</v>
          </cell>
          <cell r="AM40">
            <v>3361.6763999999998</v>
          </cell>
          <cell r="AN40">
            <v>3361.6763999999998</v>
          </cell>
          <cell r="AO40">
            <v>0</v>
          </cell>
          <cell r="AP40">
            <v>1</v>
          </cell>
          <cell r="AQ40">
            <v>0</v>
          </cell>
          <cell r="AR40"/>
          <cell r="AS40">
            <v>0</v>
          </cell>
          <cell r="AT40" t="str">
            <v>- // -</v>
          </cell>
          <cell r="AU40">
            <v>0</v>
          </cell>
          <cell r="AV40"/>
          <cell r="AW40">
            <v>0</v>
          </cell>
          <cell r="AX40" t="str">
            <v>- // -</v>
          </cell>
          <cell r="AY40">
            <v>0</v>
          </cell>
          <cell r="AZ40"/>
          <cell r="BA40">
            <v>0</v>
          </cell>
          <cell r="BB40" t="str">
            <v>- // -</v>
          </cell>
          <cell r="BC40">
            <v>0</v>
          </cell>
          <cell r="BD40"/>
          <cell r="BE40">
            <v>0</v>
          </cell>
          <cell r="BF40" t="str">
            <v>- // -</v>
          </cell>
          <cell r="BG40">
            <v>0</v>
          </cell>
          <cell r="BH40"/>
          <cell r="BI40">
            <v>0</v>
          </cell>
          <cell r="BJ40" t="str">
            <v>- // -</v>
          </cell>
          <cell r="BK40">
            <v>0</v>
          </cell>
          <cell r="BL40"/>
          <cell r="BM40">
            <v>0</v>
          </cell>
          <cell r="BN40" t="str">
            <v>- // -</v>
          </cell>
          <cell r="BO40">
            <v>0</v>
          </cell>
          <cell r="BP40"/>
          <cell r="BQ40">
            <v>0</v>
          </cell>
          <cell r="BR40" t="str">
            <v>- // -</v>
          </cell>
          <cell r="BS40">
            <v>0</v>
          </cell>
          <cell r="BT40"/>
          <cell r="BU40">
            <v>0</v>
          </cell>
          <cell r="BV40" t="str">
            <v>- // -</v>
          </cell>
          <cell r="BW40">
            <v>0</v>
          </cell>
          <cell r="BX40"/>
          <cell r="BY40">
            <v>0</v>
          </cell>
          <cell r="BZ40" t="str">
            <v>- // -</v>
          </cell>
          <cell r="CA40">
            <v>0</v>
          </cell>
          <cell r="CB40"/>
          <cell r="CC40">
            <v>0</v>
          </cell>
          <cell r="CD40" t="str">
            <v>- // -</v>
          </cell>
          <cell r="CE40">
            <v>0</v>
          </cell>
          <cell r="CF40"/>
          <cell r="CG40">
            <v>0</v>
          </cell>
          <cell r="CH40" t="str">
            <v>- // -</v>
          </cell>
          <cell r="CI40">
            <v>3361.6763999999998</v>
          </cell>
          <cell r="CJ40">
            <v>3361.6763999999998</v>
          </cell>
          <cell r="CK40">
            <v>0</v>
          </cell>
          <cell r="CL40">
            <v>1</v>
          </cell>
          <cell r="CM40">
            <v>0</v>
          </cell>
          <cell r="CN40">
            <v>0</v>
          </cell>
          <cell r="CO40">
            <v>0</v>
          </cell>
          <cell r="CP40" t="str">
            <v>- // -</v>
          </cell>
          <cell r="CQ40">
            <v>0</v>
          </cell>
          <cell r="CR40">
            <v>0</v>
          </cell>
          <cell r="CS40">
            <v>0</v>
          </cell>
          <cell r="CT40" t="str">
            <v>- // -</v>
          </cell>
          <cell r="CU40">
            <v>0</v>
          </cell>
          <cell r="CV40">
            <v>0</v>
          </cell>
          <cell r="CW40">
            <v>0</v>
          </cell>
          <cell r="CX40" t="str">
            <v>- // -</v>
          </cell>
          <cell r="CY40">
            <v>3361.6763999999998</v>
          </cell>
          <cell r="CZ40">
            <v>3361.6763999999998</v>
          </cell>
          <cell r="DA40">
            <v>0</v>
          </cell>
          <cell r="DB40">
            <v>1</v>
          </cell>
          <cell r="DC40">
            <v>3361.6763999999998</v>
          </cell>
          <cell r="DD40">
            <v>3361.6763999999998</v>
          </cell>
          <cell r="DE40">
            <v>0</v>
          </cell>
          <cell r="DF40">
            <v>1</v>
          </cell>
          <cell r="DG40">
            <v>109312.49231440001</v>
          </cell>
          <cell r="DH40">
            <v>109312.49231440001</v>
          </cell>
          <cell r="DI40">
            <v>0</v>
          </cell>
          <cell r="DJ40">
            <v>1</v>
          </cell>
          <cell r="DK40">
            <v>25446.022581992951</v>
          </cell>
          <cell r="DL40">
            <v>0</v>
          </cell>
          <cell r="DM40">
            <v>0</v>
          </cell>
          <cell r="DN40"/>
          <cell r="DO40">
            <v>55348.87655999999</v>
          </cell>
          <cell r="DP40">
            <v>14095.883089999996</v>
          </cell>
          <cell r="DQ40">
            <v>19156.511768143315</v>
          </cell>
          <cell r="DR40">
            <v>16402.012999999999</v>
          </cell>
          <cell r="DS40">
            <v>85846.772649999999</v>
          </cell>
          <cell r="DT40">
            <v>0</v>
          </cell>
          <cell r="DU40"/>
          <cell r="DV40">
            <v>0</v>
          </cell>
          <cell r="DW40" t="str">
            <v>- // -</v>
          </cell>
          <cell r="DX40">
            <v>0</v>
          </cell>
          <cell r="DY40"/>
          <cell r="DZ40">
            <v>0</v>
          </cell>
          <cell r="EA40" t="str">
            <v>- // -</v>
          </cell>
          <cell r="EB40">
            <v>0</v>
          </cell>
          <cell r="EC40"/>
          <cell r="ED40">
            <v>0</v>
          </cell>
          <cell r="EE40" t="str">
            <v>- // -</v>
          </cell>
          <cell r="EF40">
            <v>0</v>
          </cell>
          <cell r="EG40">
            <v>0</v>
          </cell>
          <cell r="EH40">
            <v>0</v>
          </cell>
          <cell r="EI40" t="str">
            <v>- // -</v>
          </cell>
          <cell r="EJ40">
            <v>0</v>
          </cell>
          <cell r="EK40"/>
          <cell r="EL40">
            <v>0</v>
          </cell>
          <cell r="EM40" t="str">
            <v>- // -</v>
          </cell>
          <cell r="EN40">
            <v>0</v>
          </cell>
          <cell r="EO40"/>
          <cell r="EP40">
            <v>0</v>
          </cell>
          <cell r="EQ40" t="str">
            <v>- // -</v>
          </cell>
          <cell r="ER40">
            <v>0</v>
          </cell>
          <cell r="ES40"/>
          <cell r="ET40">
            <v>0</v>
          </cell>
          <cell r="EU40" t="str">
            <v>- // -</v>
          </cell>
          <cell r="EV40">
            <v>0</v>
          </cell>
          <cell r="EW40"/>
          <cell r="EX40">
            <v>0</v>
          </cell>
          <cell r="EY40" t="str">
            <v>- // -</v>
          </cell>
          <cell r="EZ40">
            <v>0</v>
          </cell>
          <cell r="FA40"/>
          <cell r="FB40">
            <v>0</v>
          </cell>
          <cell r="FC40" t="str">
            <v>- // -</v>
          </cell>
          <cell r="FD40">
            <v>0</v>
          </cell>
          <cell r="FE40"/>
          <cell r="FF40">
            <v>0</v>
          </cell>
          <cell r="FG40" t="str">
            <v>- // -</v>
          </cell>
          <cell r="FH40">
            <v>0</v>
          </cell>
          <cell r="FI40"/>
          <cell r="FJ40">
            <v>0</v>
          </cell>
          <cell r="FK40" t="str">
            <v>- // -</v>
          </cell>
          <cell r="FL40">
            <v>0</v>
          </cell>
          <cell r="FM40"/>
          <cell r="FN40">
            <v>0</v>
          </cell>
          <cell r="FO40" t="str">
            <v>- // -</v>
          </cell>
          <cell r="FP40">
            <v>0</v>
          </cell>
          <cell r="FQ40">
            <v>0</v>
          </cell>
          <cell r="FR40">
            <v>0</v>
          </cell>
          <cell r="FS40" t="str">
            <v>- // -</v>
          </cell>
          <cell r="FT40">
            <v>0</v>
          </cell>
          <cell r="FU40">
            <v>0</v>
          </cell>
        </row>
        <row r="41">
          <cell r="E41" t="str">
            <v>Замена воздушного выключателя ВВБ 220 кВ (ОВ-220) на ПС 220 кВ Урожай АО "РЭС" филиал "Карасукские электрические сети"</v>
          </cell>
          <cell r="F41" t="str">
            <v xml:space="preserve">  Замена 2021 года 1 шт. выключателей 220 кВ (ОВ-220), со сверхнормативным сроком службы более 25 лет</v>
          </cell>
          <cell r="G41" t="str">
            <v>Реконструкция, модернизация и ТП</v>
          </cell>
          <cell r="H41" t="str">
            <v>Техническая необходимость</v>
          </cell>
          <cell r="I41">
            <v>42724</v>
          </cell>
          <cell r="J41" t="str">
            <v xml:space="preserve">Итого по проекту: ПИР, 2 ПК.220 кв - 1шт.СМР ПНР  яч. выкл. 220 кВ - 1 шт. в т.ч. 2022 год: </v>
          </cell>
          <cell r="K41"/>
          <cell r="L41"/>
          <cell r="M41" t="str">
            <v>Гашение кредиторской задолженности.</v>
          </cell>
          <cell r="N41">
            <v>42724</v>
          </cell>
          <cell r="O41">
            <v>44469</v>
          </cell>
          <cell r="P41"/>
          <cell r="Q41"/>
          <cell r="R41"/>
          <cell r="S41"/>
          <cell r="T41"/>
          <cell r="U41"/>
          <cell r="V41"/>
          <cell r="W41">
            <v>0</v>
          </cell>
          <cell r="X41">
            <v>46033.59622097855</v>
          </cell>
          <cell r="Y41">
            <v>44006.776942000011</v>
          </cell>
          <cell r="Z41">
            <v>38361.330184148799</v>
          </cell>
          <cell r="AA41">
            <v>1882.44021</v>
          </cell>
          <cell r="AB41">
            <v>28299.238525843568</v>
          </cell>
          <cell r="AC41">
            <v>6171.7196159177984</v>
          </cell>
          <cell r="AD41">
            <v>224.24807281182973</v>
          </cell>
          <cell r="AE41">
            <v>2159.9846154268062</v>
          </cell>
          <cell r="AF41">
            <v>38737.631040000007</v>
          </cell>
          <cell r="AG41"/>
          <cell r="AH41">
            <v>45721.681380000009</v>
          </cell>
          <cell r="AI41">
            <v>0</v>
          </cell>
          <cell r="AJ41">
            <v>1507.0588835217497</v>
          </cell>
          <cell r="AK41">
            <v>0</v>
          </cell>
          <cell r="AL41">
            <v>45721.681380000009</v>
          </cell>
          <cell r="AM41">
            <v>-1714.9044379999993</v>
          </cell>
          <cell r="AN41">
            <v>-1714.90444</v>
          </cell>
          <cell r="AO41">
            <v>-2.0000006770715117E-6</v>
          </cell>
          <cell r="AP41">
            <v>0.99999999883375379</v>
          </cell>
          <cell r="AQ41">
            <v>0</v>
          </cell>
          <cell r="AR41"/>
          <cell r="AS41">
            <v>0</v>
          </cell>
          <cell r="AT41" t="str">
            <v>- // -</v>
          </cell>
          <cell r="AU41">
            <v>0</v>
          </cell>
          <cell r="AV41"/>
          <cell r="AW41">
            <v>0</v>
          </cell>
          <cell r="AX41" t="str">
            <v>- // -</v>
          </cell>
          <cell r="AY41">
            <v>0</v>
          </cell>
          <cell r="AZ41"/>
          <cell r="BA41">
            <v>0</v>
          </cell>
          <cell r="BB41" t="str">
            <v>- // -</v>
          </cell>
          <cell r="BC41">
            <v>0</v>
          </cell>
          <cell r="BD41"/>
          <cell r="BE41">
            <v>0</v>
          </cell>
          <cell r="BF41" t="str">
            <v>- // -</v>
          </cell>
          <cell r="BG41">
            <v>0</v>
          </cell>
          <cell r="BH41"/>
          <cell r="BI41">
            <v>0</v>
          </cell>
          <cell r="BJ41" t="str">
            <v>- // -</v>
          </cell>
          <cell r="BK41">
            <v>0</v>
          </cell>
          <cell r="BL41"/>
          <cell r="BM41">
            <v>0</v>
          </cell>
          <cell r="BN41" t="str">
            <v>- // -</v>
          </cell>
          <cell r="BO41">
            <v>0</v>
          </cell>
          <cell r="BP41"/>
          <cell r="BQ41">
            <v>0</v>
          </cell>
          <cell r="BR41" t="str">
            <v>- // -</v>
          </cell>
          <cell r="BS41">
            <v>0</v>
          </cell>
          <cell r="BT41"/>
          <cell r="BU41">
            <v>0</v>
          </cell>
          <cell r="BV41" t="str">
            <v>- // -</v>
          </cell>
          <cell r="BW41">
            <v>0</v>
          </cell>
          <cell r="BX41"/>
          <cell r="BY41">
            <v>0</v>
          </cell>
          <cell r="BZ41" t="str">
            <v>- // -</v>
          </cell>
          <cell r="CA41">
            <v>0</v>
          </cell>
          <cell r="CB41"/>
          <cell r="CC41">
            <v>0</v>
          </cell>
          <cell r="CD41" t="str">
            <v>- // -</v>
          </cell>
          <cell r="CE41">
            <v>0</v>
          </cell>
          <cell r="CF41"/>
          <cell r="CG41">
            <v>0</v>
          </cell>
          <cell r="CH41" t="str">
            <v>- // -</v>
          </cell>
          <cell r="CI41">
            <v>-1714.9044379999993</v>
          </cell>
          <cell r="CJ41">
            <v>-1714.90444</v>
          </cell>
          <cell r="CK41">
            <v>-2.0000006770715117E-6</v>
          </cell>
          <cell r="CL41">
            <v>0.99999999883375379</v>
          </cell>
          <cell r="CM41">
            <v>0</v>
          </cell>
          <cell r="CN41">
            <v>0</v>
          </cell>
          <cell r="CO41">
            <v>0</v>
          </cell>
          <cell r="CP41" t="str">
            <v>- // -</v>
          </cell>
          <cell r="CQ41">
            <v>0</v>
          </cell>
          <cell r="CR41">
            <v>0</v>
          </cell>
          <cell r="CS41">
            <v>0</v>
          </cell>
          <cell r="CT41" t="str">
            <v>- // -</v>
          </cell>
          <cell r="CU41">
            <v>0</v>
          </cell>
          <cell r="CV41">
            <v>0</v>
          </cell>
          <cell r="CW41">
            <v>0</v>
          </cell>
          <cell r="CX41" t="str">
            <v>- // -</v>
          </cell>
          <cell r="CY41">
            <v>-1714.9044379999993</v>
          </cell>
          <cell r="CZ41">
            <v>-1714.90444</v>
          </cell>
          <cell r="DA41">
            <v>-2.0000006770715117E-6</v>
          </cell>
          <cell r="DB41">
            <v>0.99999999883375379</v>
          </cell>
          <cell r="DC41">
            <v>-1714.9044379999993</v>
          </cell>
          <cell r="DD41">
            <v>-1714.90444</v>
          </cell>
          <cell r="DE41">
            <v>-2.0000006770715117E-6</v>
          </cell>
          <cell r="DF41">
            <v>0.99999999883375379</v>
          </cell>
          <cell r="DG41">
            <v>44006.776942000011</v>
          </cell>
          <cell r="DH41">
            <v>44006.776940000011</v>
          </cell>
          <cell r="DI41">
            <v>-2.0000006770715117E-6</v>
          </cell>
          <cell r="DJ41">
            <v>0.99999999995455247</v>
          </cell>
          <cell r="DK41">
            <v>0</v>
          </cell>
          <cell r="DL41">
            <v>0</v>
          </cell>
          <cell r="DM41">
            <v>0</v>
          </cell>
          <cell r="DN41"/>
          <cell r="DO41">
            <v>27861.677270000004</v>
          </cell>
          <cell r="DP41">
            <v>255.1459999999999</v>
          </cell>
          <cell r="DQ41">
            <v>12242.752668378413</v>
          </cell>
          <cell r="DR41">
            <v>10620.807769999999</v>
          </cell>
          <cell r="DS41">
            <v>38737.631040000007</v>
          </cell>
          <cell r="DT41">
            <v>0</v>
          </cell>
          <cell r="DU41"/>
          <cell r="DV41">
            <v>0</v>
          </cell>
          <cell r="DW41" t="str">
            <v>- // -</v>
          </cell>
          <cell r="DX41">
            <v>0</v>
          </cell>
          <cell r="DY41"/>
          <cell r="DZ41">
            <v>0</v>
          </cell>
          <cell r="EA41" t="str">
            <v>- // -</v>
          </cell>
          <cell r="EB41">
            <v>0</v>
          </cell>
          <cell r="EC41"/>
          <cell r="ED41">
            <v>0</v>
          </cell>
          <cell r="EE41" t="str">
            <v>- // -</v>
          </cell>
          <cell r="EF41">
            <v>0</v>
          </cell>
          <cell r="EG41">
            <v>0</v>
          </cell>
          <cell r="EH41">
            <v>0</v>
          </cell>
          <cell r="EI41" t="str">
            <v>- // -</v>
          </cell>
          <cell r="EJ41">
            <v>0</v>
          </cell>
          <cell r="EK41"/>
          <cell r="EL41">
            <v>0</v>
          </cell>
          <cell r="EM41" t="str">
            <v>- // -</v>
          </cell>
          <cell r="EN41">
            <v>0</v>
          </cell>
          <cell r="EO41"/>
          <cell r="EP41">
            <v>0</v>
          </cell>
          <cell r="EQ41" t="str">
            <v>- // -</v>
          </cell>
          <cell r="ER41">
            <v>0</v>
          </cell>
          <cell r="ES41"/>
          <cell r="ET41">
            <v>0</v>
          </cell>
          <cell r="EU41" t="str">
            <v>- // -</v>
          </cell>
          <cell r="EV41">
            <v>0</v>
          </cell>
          <cell r="EW41"/>
          <cell r="EX41">
            <v>0</v>
          </cell>
          <cell r="EY41" t="str">
            <v>- // -</v>
          </cell>
          <cell r="EZ41">
            <v>0</v>
          </cell>
          <cell r="FA41"/>
          <cell r="FB41">
            <v>0</v>
          </cell>
          <cell r="FC41" t="str">
            <v>- // -</v>
          </cell>
          <cell r="FD41">
            <v>0</v>
          </cell>
          <cell r="FE41"/>
          <cell r="FF41">
            <v>0</v>
          </cell>
          <cell r="FG41" t="str">
            <v>- // -</v>
          </cell>
          <cell r="FH41">
            <v>0</v>
          </cell>
          <cell r="FI41"/>
          <cell r="FJ41">
            <v>0</v>
          </cell>
          <cell r="FK41" t="str">
            <v>- // -</v>
          </cell>
          <cell r="FL41">
            <v>0</v>
          </cell>
          <cell r="FM41"/>
          <cell r="FN41">
            <v>0</v>
          </cell>
          <cell r="FO41" t="str">
            <v>- // -</v>
          </cell>
          <cell r="FP41">
            <v>0</v>
          </cell>
          <cell r="FQ41">
            <v>0</v>
          </cell>
          <cell r="FR41">
            <v>0</v>
          </cell>
          <cell r="FS41" t="str">
            <v>- // -</v>
          </cell>
          <cell r="FT41">
            <v>0</v>
          </cell>
          <cell r="FU41">
            <v>0</v>
          </cell>
        </row>
        <row r="42">
          <cell r="E42" t="str">
            <v>Реконструкция ПС 220 кВ Восточная в части замены устройств РЗА присоединений ОВ-110-220</v>
          </cell>
          <cell r="F42" t="str">
            <v xml:space="preserve">Приведение к 2025 году РЗ ОВ-110, ОВ-220 к требованиям НТД (п. 146 Правил технологического функционирования электроэнергетических систем) </v>
          </cell>
          <cell r="G42" t="str">
            <v>Реконструкция, модернизация и ТП</v>
          </cell>
          <cell r="H42" t="str">
            <v>Техническая необходимость</v>
          </cell>
          <cell r="I42" t="str">
            <v/>
          </cell>
          <cell r="J42" t="str">
            <v>Итого по проекту: ПИР, Оборудование, СМР, материалы, ПНР ОВ-220, 2 ОВ-110 шт. в т.ч. 2022 год: 0</v>
          </cell>
          <cell r="K42"/>
          <cell r="L42"/>
          <cell r="M42" t="str">
            <v/>
          </cell>
          <cell r="N42">
            <v>44680</v>
          </cell>
          <cell r="O42">
            <v>45291</v>
          </cell>
          <cell r="P42"/>
          <cell r="Q42"/>
          <cell r="R42"/>
          <cell r="S42"/>
          <cell r="T42"/>
          <cell r="U42"/>
          <cell r="V42"/>
          <cell r="W42">
            <v>0</v>
          </cell>
          <cell r="X42">
            <v>18849.681159811378</v>
          </cell>
          <cell r="Y42">
            <v>18849.681159811378</v>
          </cell>
          <cell r="Z42">
            <v>15708.067633176148</v>
          </cell>
          <cell r="AA42">
            <v>1241.3447916699645</v>
          </cell>
          <cell r="AB42">
            <v>11773.908506572236</v>
          </cell>
          <cell r="AC42">
            <v>1912.3109937712338</v>
          </cell>
          <cell r="AD42">
            <v>780.50334116271392</v>
          </cell>
          <cell r="AE42">
            <v>0</v>
          </cell>
          <cell r="AF42">
            <v>15708.067633176148</v>
          </cell>
          <cell r="AG42"/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N42"/>
          <cell r="AO42">
            <v>0</v>
          </cell>
          <cell r="AP42" t="str">
            <v>- // -</v>
          </cell>
          <cell r="AQ42">
            <v>0</v>
          </cell>
          <cell r="AR42"/>
          <cell r="AS42">
            <v>0</v>
          </cell>
          <cell r="AT42" t="str">
            <v>- // -</v>
          </cell>
          <cell r="AU42">
            <v>0</v>
          </cell>
          <cell r="AV42"/>
          <cell r="AW42">
            <v>0</v>
          </cell>
          <cell r="AX42" t="str">
            <v>- // -</v>
          </cell>
          <cell r="AY42">
            <v>0</v>
          </cell>
          <cell r="AZ42"/>
          <cell r="BA42">
            <v>0</v>
          </cell>
          <cell r="BB42" t="str">
            <v>- // -</v>
          </cell>
          <cell r="BC42">
            <v>0</v>
          </cell>
          <cell r="BD42"/>
          <cell r="BE42">
            <v>0</v>
          </cell>
          <cell r="BF42" t="str">
            <v>- // -</v>
          </cell>
          <cell r="BG42">
            <v>0</v>
          </cell>
          <cell r="BH42"/>
          <cell r="BI42">
            <v>0</v>
          </cell>
          <cell r="BJ42" t="str">
            <v>- // -</v>
          </cell>
          <cell r="BK42">
            <v>0</v>
          </cell>
          <cell r="BL42"/>
          <cell r="BM42">
            <v>0</v>
          </cell>
          <cell r="BN42" t="str">
            <v>- // -</v>
          </cell>
          <cell r="BO42">
            <v>0</v>
          </cell>
          <cell r="BP42"/>
          <cell r="BQ42">
            <v>0</v>
          </cell>
          <cell r="BR42" t="str">
            <v>- // -</v>
          </cell>
          <cell r="BS42">
            <v>0</v>
          </cell>
          <cell r="BT42"/>
          <cell r="BU42">
            <v>0</v>
          </cell>
          <cell r="BV42" t="str">
            <v>- // -</v>
          </cell>
          <cell r="BW42">
            <v>0</v>
          </cell>
          <cell r="BX42"/>
          <cell r="BY42">
            <v>0</v>
          </cell>
          <cell r="BZ42" t="str">
            <v>- // -</v>
          </cell>
          <cell r="CA42">
            <v>0</v>
          </cell>
          <cell r="CB42"/>
          <cell r="CC42">
            <v>0</v>
          </cell>
          <cell r="CD42" t="str">
            <v>- // -</v>
          </cell>
          <cell r="CE42">
            <v>0</v>
          </cell>
          <cell r="CF42"/>
          <cell r="CG42">
            <v>0</v>
          </cell>
          <cell r="CH42" t="str">
            <v>- // -</v>
          </cell>
          <cell r="CI42">
            <v>0</v>
          </cell>
          <cell r="CJ42">
            <v>0</v>
          </cell>
          <cell r="CK42">
            <v>0</v>
          </cell>
          <cell r="CL42" t="str">
            <v>- // -</v>
          </cell>
          <cell r="CM42">
            <v>0</v>
          </cell>
          <cell r="CN42">
            <v>0</v>
          </cell>
          <cell r="CO42">
            <v>0</v>
          </cell>
          <cell r="CP42" t="str">
            <v>- // -</v>
          </cell>
          <cell r="CQ42">
            <v>0</v>
          </cell>
          <cell r="CR42">
            <v>0</v>
          </cell>
          <cell r="CS42">
            <v>0</v>
          </cell>
          <cell r="CT42" t="str">
            <v>- // -</v>
          </cell>
          <cell r="CU42">
            <v>0</v>
          </cell>
          <cell r="CV42">
            <v>0</v>
          </cell>
          <cell r="CW42">
            <v>0</v>
          </cell>
          <cell r="CX42" t="str">
            <v>- // -</v>
          </cell>
          <cell r="CY42">
            <v>0</v>
          </cell>
          <cell r="CZ42">
            <v>0</v>
          </cell>
          <cell r="DA42">
            <v>0</v>
          </cell>
          <cell r="DB42" t="str">
            <v>- // -</v>
          </cell>
          <cell r="DC42">
            <v>0</v>
          </cell>
          <cell r="DD42">
            <v>0</v>
          </cell>
          <cell r="DE42">
            <v>0</v>
          </cell>
          <cell r="DF42" t="str">
            <v>- // -</v>
          </cell>
          <cell r="DG42">
            <v>0</v>
          </cell>
          <cell r="DH42">
            <v>0</v>
          </cell>
          <cell r="DI42">
            <v>0</v>
          </cell>
          <cell r="DJ42" t="str">
            <v>- // -</v>
          </cell>
          <cell r="DK42">
            <v>18849.681159811378</v>
          </cell>
          <cell r="DL42">
            <v>0</v>
          </cell>
          <cell r="DM42">
            <v>0</v>
          </cell>
          <cell r="DN42"/>
          <cell r="DO42">
            <v>0</v>
          </cell>
          <cell r="DP42">
            <v>0</v>
          </cell>
          <cell r="DQ42">
            <v>0</v>
          </cell>
          <cell r="DR42">
            <v>0</v>
          </cell>
          <cell r="DS42">
            <v>0</v>
          </cell>
          <cell r="DT42">
            <v>0</v>
          </cell>
          <cell r="DU42"/>
          <cell r="DV42">
            <v>0</v>
          </cell>
          <cell r="DW42" t="str">
            <v>- // -</v>
          </cell>
          <cell r="DX42">
            <v>0</v>
          </cell>
          <cell r="DY42"/>
          <cell r="DZ42">
            <v>0</v>
          </cell>
          <cell r="EA42" t="str">
            <v>- // -</v>
          </cell>
          <cell r="EB42">
            <v>0</v>
          </cell>
          <cell r="EC42"/>
          <cell r="ED42">
            <v>0</v>
          </cell>
          <cell r="EE42" t="str">
            <v>- // -</v>
          </cell>
          <cell r="EF42">
            <v>0</v>
          </cell>
          <cell r="EG42"/>
          <cell r="EH42">
            <v>0</v>
          </cell>
          <cell r="EI42" t="str">
            <v>- // -</v>
          </cell>
          <cell r="EJ42">
            <v>0</v>
          </cell>
          <cell r="EK42"/>
          <cell r="EL42">
            <v>0</v>
          </cell>
          <cell r="EM42" t="str">
            <v>- // -</v>
          </cell>
          <cell r="EN42">
            <v>0</v>
          </cell>
          <cell r="EO42"/>
          <cell r="EP42">
            <v>0</v>
          </cell>
          <cell r="EQ42" t="str">
            <v>- // -</v>
          </cell>
          <cell r="ER42">
            <v>0</v>
          </cell>
          <cell r="ES42"/>
          <cell r="ET42">
            <v>0</v>
          </cell>
          <cell r="EU42" t="str">
            <v>- // -</v>
          </cell>
          <cell r="EV42">
            <v>0</v>
          </cell>
          <cell r="EW42"/>
          <cell r="EX42">
            <v>0</v>
          </cell>
          <cell r="EY42" t="str">
            <v>- // -</v>
          </cell>
          <cell r="EZ42">
            <v>0</v>
          </cell>
          <cell r="FA42"/>
          <cell r="FB42">
            <v>0</v>
          </cell>
          <cell r="FC42" t="str">
            <v>- // -</v>
          </cell>
          <cell r="FD42">
            <v>0</v>
          </cell>
          <cell r="FE42"/>
          <cell r="FF42">
            <v>0</v>
          </cell>
          <cell r="FG42" t="str">
            <v>- // -</v>
          </cell>
          <cell r="FH42">
            <v>0</v>
          </cell>
          <cell r="FI42"/>
          <cell r="FJ42">
            <v>0</v>
          </cell>
          <cell r="FK42" t="str">
            <v>- // -</v>
          </cell>
          <cell r="FL42">
            <v>0</v>
          </cell>
          <cell r="FM42"/>
          <cell r="FN42">
            <v>0</v>
          </cell>
          <cell r="FO42" t="str">
            <v>- // -</v>
          </cell>
          <cell r="FP42">
            <v>0</v>
          </cell>
          <cell r="FQ42">
            <v>0</v>
          </cell>
          <cell r="FR42">
            <v>0</v>
          </cell>
          <cell r="FS42" t="str">
            <v>- // -</v>
          </cell>
          <cell r="FT42">
            <v>0</v>
          </cell>
          <cell r="FU42">
            <v>0</v>
          </cell>
        </row>
        <row r="43">
          <cell r="E43" t="str">
            <v>Реконструкция ПС 220 кВ Дружная в части замены устройств РЗА присоединений ОВ-110-220</v>
          </cell>
          <cell r="F43" t="str">
            <v xml:space="preserve">Приведение к 2024 году РЗ ОВ-110, ОВ-220 к требованиям НТД (п. 146 Правил технологического функционирования электроэнергетических систем) </v>
          </cell>
          <cell r="G43" t="str">
            <v>Реконструкция, модернизация и ТП</v>
          </cell>
          <cell r="H43" t="str">
            <v>Техническая необходимость</v>
          </cell>
          <cell r="I43" t="str">
            <v/>
          </cell>
          <cell r="J43" t="str">
            <v>Итого по проекту: ПИР, Оборудование, СМР, материалы, ПНР ОВ-110, ОВ-220 в т.ч. 2022 год: 0</v>
          </cell>
          <cell r="K43"/>
          <cell r="L43"/>
          <cell r="M43" t="str">
            <v>Разработка ПСД; Приобретение и поставка оборудования; Выполнение строительно-монтажных работ; Пуско-наладочные работы; Ввод объекта в эксплуатацию.</v>
          </cell>
          <cell r="N43">
            <v>44680</v>
          </cell>
          <cell r="O43">
            <v>45291</v>
          </cell>
          <cell r="P43"/>
          <cell r="Q43"/>
          <cell r="R43"/>
          <cell r="S43"/>
          <cell r="T43"/>
          <cell r="U43"/>
          <cell r="V43"/>
          <cell r="W43">
            <v>0</v>
          </cell>
          <cell r="X43">
            <v>18849.681159811378</v>
          </cell>
          <cell r="Y43">
            <v>18849.681159811378</v>
          </cell>
          <cell r="Z43">
            <v>15708.067633176148</v>
          </cell>
          <cell r="AA43">
            <v>1241.3447916699645</v>
          </cell>
          <cell r="AB43">
            <v>11773.908506572236</v>
          </cell>
          <cell r="AC43">
            <v>1912.3109937712338</v>
          </cell>
          <cell r="AD43">
            <v>780.50334116271392</v>
          </cell>
          <cell r="AE43">
            <v>0</v>
          </cell>
          <cell r="AF43">
            <v>15708.067633176148</v>
          </cell>
          <cell r="AG43"/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0</v>
          </cell>
          <cell r="AM43">
            <v>0</v>
          </cell>
          <cell r="AN43"/>
          <cell r="AO43">
            <v>0</v>
          </cell>
          <cell r="AP43" t="str">
            <v>- // -</v>
          </cell>
          <cell r="AQ43">
            <v>0</v>
          </cell>
          <cell r="AR43"/>
          <cell r="AS43">
            <v>0</v>
          </cell>
          <cell r="AT43" t="str">
            <v>- // -</v>
          </cell>
          <cell r="AU43">
            <v>0</v>
          </cell>
          <cell r="AV43"/>
          <cell r="AW43">
            <v>0</v>
          </cell>
          <cell r="AX43" t="str">
            <v>- // -</v>
          </cell>
          <cell r="AY43">
            <v>0</v>
          </cell>
          <cell r="AZ43"/>
          <cell r="BA43">
            <v>0</v>
          </cell>
          <cell r="BB43" t="str">
            <v>- // -</v>
          </cell>
          <cell r="BC43">
            <v>0</v>
          </cell>
          <cell r="BD43"/>
          <cell r="BE43">
            <v>0</v>
          </cell>
          <cell r="BF43" t="str">
            <v>- // -</v>
          </cell>
          <cell r="BG43">
            <v>0</v>
          </cell>
          <cell r="BH43"/>
          <cell r="BI43">
            <v>0</v>
          </cell>
          <cell r="BJ43" t="str">
            <v>- // -</v>
          </cell>
          <cell r="BK43">
            <v>0</v>
          </cell>
          <cell r="BL43"/>
          <cell r="BM43">
            <v>0</v>
          </cell>
          <cell r="BN43" t="str">
            <v>- // -</v>
          </cell>
          <cell r="BO43">
            <v>0</v>
          </cell>
          <cell r="BP43"/>
          <cell r="BQ43">
            <v>0</v>
          </cell>
          <cell r="BR43" t="str">
            <v>- // -</v>
          </cell>
          <cell r="BS43">
            <v>0</v>
          </cell>
          <cell r="BT43"/>
          <cell r="BU43">
            <v>0</v>
          </cell>
          <cell r="BV43" t="str">
            <v>- // -</v>
          </cell>
          <cell r="BW43">
            <v>0</v>
          </cell>
          <cell r="BX43"/>
          <cell r="BY43">
            <v>0</v>
          </cell>
          <cell r="BZ43" t="str">
            <v>- // -</v>
          </cell>
          <cell r="CA43">
            <v>0</v>
          </cell>
          <cell r="CB43"/>
          <cell r="CC43">
            <v>0</v>
          </cell>
          <cell r="CD43" t="str">
            <v>- // -</v>
          </cell>
          <cell r="CE43">
            <v>0</v>
          </cell>
          <cell r="CF43"/>
          <cell r="CG43">
            <v>0</v>
          </cell>
          <cell r="CH43" t="str">
            <v>- // -</v>
          </cell>
          <cell r="CI43">
            <v>0</v>
          </cell>
          <cell r="CJ43">
            <v>0</v>
          </cell>
          <cell r="CK43">
            <v>0</v>
          </cell>
          <cell r="CL43" t="str">
            <v>- // -</v>
          </cell>
          <cell r="CM43">
            <v>0</v>
          </cell>
          <cell r="CN43">
            <v>0</v>
          </cell>
          <cell r="CO43">
            <v>0</v>
          </cell>
          <cell r="CP43" t="str">
            <v>- // -</v>
          </cell>
          <cell r="CQ43">
            <v>0</v>
          </cell>
          <cell r="CR43">
            <v>0</v>
          </cell>
          <cell r="CS43">
            <v>0</v>
          </cell>
          <cell r="CT43" t="str">
            <v>- // -</v>
          </cell>
          <cell r="CU43">
            <v>0</v>
          </cell>
          <cell r="CV43">
            <v>0</v>
          </cell>
          <cell r="CW43">
            <v>0</v>
          </cell>
          <cell r="CX43" t="str">
            <v>- // -</v>
          </cell>
          <cell r="CY43">
            <v>0</v>
          </cell>
          <cell r="CZ43">
            <v>0</v>
          </cell>
          <cell r="DA43">
            <v>0</v>
          </cell>
          <cell r="DB43" t="str">
            <v>- // -</v>
          </cell>
          <cell r="DC43">
            <v>0</v>
          </cell>
          <cell r="DD43">
            <v>0</v>
          </cell>
          <cell r="DE43">
            <v>0</v>
          </cell>
          <cell r="DF43" t="str">
            <v>- // -</v>
          </cell>
          <cell r="DG43">
            <v>0</v>
          </cell>
          <cell r="DH43">
            <v>0</v>
          </cell>
          <cell r="DI43">
            <v>0</v>
          </cell>
          <cell r="DJ43" t="str">
            <v>- // -</v>
          </cell>
          <cell r="DK43">
            <v>18849.681159811378</v>
          </cell>
          <cell r="DL43">
            <v>0</v>
          </cell>
          <cell r="DM43">
            <v>0</v>
          </cell>
          <cell r="DN43"/>
          <cell r="DO43">
            <v>0</v>
          </cell>
          <cell r="DP43">
            <v>0</v>
          </cell>
          <cell r="DQ43">
            <v>0</v>
          </cell>
          <cell r="DR43">
            <v>0</v>
          </cell>
          <cell r="DS43">
            <v>0</v>
          </cell>
          <cell r="DT43">
            <v>0</v>
          </cell>
          <cell r="DU43"/>
          <cell r="DV43">
            <v>0</v>
          </cell>
          <cell r="DW43" t="str">
            <v>- // -</v>
          </cell>
          <cell r="DX43">
            <v>0</v>
          </cell>
          <cell r="DY43"/>
          <cell r="DZ43">
            <v>0</v>
          </cell>
          <cell r="EA43" t="str">
            <v>- // -</v>
          </cell>
          <cell r="EB43">
            <v>0</v>
          </cell>
          <cell r="EC43"/>
          <cell r="ED43">
            <v>0</v>
          </cell>
          <cell r="EE43" t="str">
            <v>- // -</v>
          </cell>
          <cell r="EF43">
            <v>0</v>
          </cell>
          <cell r="EG43"/>
          <cell r="EH43">
            <v>0</v>
          </cell>
          <cell r="EI43" t="str">
            <v>- // -</v>
          </cell>
          <cell r="EJ43">
            <v>0</v>
          </cell>
          <cell r="EK43"/>
          <cell r="EL43">
            <v>0</v>
          </cell>
          <cell r="EM43" t="str">
            <v>- // -</v>
          </cell>
          <cell r="EN43">
            <v>0</v>
          </cell>
          <cell r="EO43"/>
          <cell r="EP43">
            <v>0</v>
          </cell>
          <cell r="EQ43" t="str">
            <v>- // -</v>
          </cell>
          <cell r="ER43">
            <v>0</v>
          </cell>
          <cell r="ES43"/>
          <cell r="ET43">
            <v>0</v>
          </cell>
          <cell r="EU43" t="str">
            <v>- // -</v>
          </cell>
          <cell r="EV43">
            <v>0</v>
          </cell>
          <cell r="EW43"/>
          <cell r="EX43">
            <v>0</v>
          </cell>
          <cell r="EY43" t="str">
            <v>- // -</v>
          </cell>
          <cell r="EZ43">
            <v>0</v>
          </cell>
          <cell r="FA43"/>
          <cell r="FB43">
            <v>0</v>
          </cell>
          <cell r="FC43" t="str">
            <v>- // -</v>
          </cell>
          <cell r="FD43">
            <v>0</v>
          </cell>
          <cell r="FE43"/>
          <cell r="FF43">
            <v>0</v>
          </cell>
          <cell r="FG43" t="str">
            <v>- // -</v>
          </cell>
          <cell r="FH43">
            <v>0</v>
          </cell>
          <cell r="FI43"/>
          <cell r="FJ43">
            <v>0</v>
          </cell>
          <cell r="FK43" t="str">
            <v>- // -</v>
          </cell>
          <cell r="FL43">
            <v>0</v>
          </cell>
          <cell r="FM43"/>
          <cell r="FN43">
            <v>0</v>
          </cell>
          <cell r="FO43" t="str">
            <v>- // -</v>
          </cell>
          <cell r="FP43">
            <v>0</v>
          </cell>
          <cell r="FQ43">
            <v>0</v>
          </cell>
          <cell r="FR43">
            <v>0</v>
          </cell>
          <cell r="FS43" t="str">
            <v>- // -</v>
          </cell>
          <cell r="FT43">
            <v>0</v>
          </cell>
          <cell r="FU43">
            <v>0</v>
          </cell>
        </row>
        <row r="44">
          <cell r="E44" t="str">
            <v>Компенсация емкостных токов сети 10 кВ ПС Дружная, доукомплектация яч.№9, 17</v>
          </cell>
          <cell r="F44" t="str">
            <v>Повышение уровня надежности оказываемых услуг (во исполнение Постановления Правительства РФ №1220) с 2022 года</v>
          </cell>
          <cell r="G44" t="str">
            <v>Реконструкция, модернизация и ТП</v>
          </cell>
          <cell r="H44" t="str">
            <v>Техническая необходимость</v>
          </cell>
          <cell r="I44">
            <v>44285</v>
          </cell>
          <cell r="J44" t="str">
            <v>Итого по проекту: ПИР, СМР, ПНР доукомплектация ячеек выключателя 4 шт., дугогосящие реакторы 2 шт. в т.ч. 2022 год: ПИР доукомплектация ячеек выключателя 4 шт., дугогосящие реакторы 2 шт.</v>
          </cell>
          <cell r="K44"/>
          <cell r="L44"/>
          <cell r="M44" t="str">
            <v>Разработка ПСД.</v>
          </cell>
          <cell r="N44">
            <v>44180</v>
          </cell>
          <cell r="O44">
            <v>44926</v>
          </cell>
          <cell r="P44"/>
          <cell r="Q44"/>
          <cell r="R44"/>
          <cell r="S44"/>
          <cell r="T44"/>
          <cell r="U44"/>
          <cell r="V44"/>
          <cell r="W44">
            <v>0</v>
          </cell>
          <cell r="X44">
            <v>24537.160953719995</v>
          </cell>
          <cell r="Y44">
            <v>24081.318783298171</v>
          </cell>
          <cell r="Z44">
            <v>21511.439053986884</v>
          </cell>
          <cell r="AA44">
            <v>790</v>
          </cell>
          <cell r="AB44">
            <v>11151.520612600203</v>
          </cell>
          <cell r="AC44">
            <v>6139.6822880071504</v>
          </cell>
          <cell r="AD44">
            <v>1986.562752141125</v>
          </cell>
          <cell r="AE44">
            <v>0</v>
          </cell>
          <cell r="AF44">
            <v>20067.76565274848</v>
          </cell>
          <cell r="AG44"/>
          <cell r="AH44">
            <v>0</v>
          </cell>
          <cell r="AI44">
            <v>0</v>
          </cell>
          <cell r="AJ44">
            <v>1146.1304879999998</v>
          </cell>
          <cell r="AK44">
            <v>0</v>
          </cell>
          <cell r="AL44">
            <v>0</v>
          </cell>
          <cell r="AM44">
            <v>0</v>
          </cell>
          <cell r="AN44"/>
          <cell r="AO44">
            <v>0</v>
          </cell>
          <cell r="AP44" t="str">
            <v>- // -</v>
          </cell>
          <cell r="AQ44">
            <v>0</v>
          </cell>
          <cell r="AR44"/>
          <cell r="AS44">
            <v>0</v>
          </cell>
          <cell r="AT44" t="str">
            <v>- // -</v>
          </cell>
          <cell r="AU44">
            <v>0</v>
          </cell>
          <cell r="AV44"/>
          <cell r="AW44">
            <v>0</v>
          </cell>
          <cell r="AX44" t="str">
            <v>- // -</v>
          </cell>
          <cell r="AY44">
            <v>0</v>
          </cell>
          <cell r="AZ44"/>
          <cell r="BA44">
            <v>0</v>
          </cell>
          <cell r="BB44" t="str">
            <v>- // -</v>
          </cell>
          <cell r="BC44">
            <v>4962.5474205360715</v>
          </cell>
          <cell r="BD44"/>
          <cell r="BE44">
            <v>-4962.5474205360715</v>
          </cell>
          <cell r="BF44">
            <v>0</v>
          </cell>
          <cell r="BG44">
            <v>0</v>
          </cell>
          <cell r="BH44"/>
          <cell r="BI44">
            <v>0</v>
          </cell>
          <cell r="BJ44" t="str">
            <v>- // -</v>
          </cell>
          <cell r="BK44">
            <v>0</v>
          </cell>
          <cell r="BL44"/>
          <cell r="BM44">
            <v>0</v>
          </cell>
          <cell r="BN44" t="str">
            <v>- // -</v>
          </cell>
          <cell r="BO44">
            <v>0</v>
          </cell>
          <cell r="BP44"/>
          <cell r="BQ44">
            <v>0</v>
          </cell>
          <cell r="BR44" t="str">
            <v>- // -</v>
          </cell>
          <cell r="BS44">
            <v>0</v>
          </cell>
          <cell r="BT44"/>
          <cell r="BU44">
            <v>0</v>
          </cell>
          <cell r="BV44" t="str">
            <v>- // -</v>
          </cell>
          <cell r="BW44">
            <v>0</v>
          </cell>
          <cell r="BX44"/>
          <cell r="BY44">
            <v>0</v>
          </cell>
          <cell r="BZ44" t="str">
            <v>- // -</v>
          </cell>
          <cell r="CA44">
            <v>0</v>
          </cell>
          <cell r="CB44"/>
          <cell r="CC44">
            <v>0</v>
          </cell>
          <cell r="CD44" t="str">
            <v>- // -</v>
          </cell>
          <cell r="CE44">
            <v>0</v>
          </cell>
          <cell r="CF44"/>
          <cell r="CG44">
            <v>0</v>
          </cell>
          <cell r="CH44" t="str">
            <v>- // -</v>
          </cell>
          <cell r="CI44">
            <v>0</v>
          </cell>
          <cell r="CJ44">
            <v>0</v>
          </cell>
          <cell r="CK44">
            <v>0</v>
          </cell>
          <cell r="CL44" t="str">
            <v>- // -</v>
          </cell>
          <cell r="CM44">
            <v>4962.5474205360715</v>
          </cell>
          <cell r="CN44">
            <v>0</v>
          </cell>
          <cell r="CO44">
            <v>-4962.5474205360715</v>
          </cell>
          <cell r="CP44">
            <v>0</v>
          </cell>
          <cell r="CQ44">
            <v>0</v>
          </cell>
          <cell r="CR44">
            <v>0</v>
          </cell>
          <cell r="CS44">
            <v>0</v>
          </cell>
          <cell r="CT44" t="str">
            <v>- // -</v>
          </cell>
          <cell r="CU44">
            <v>0</v>
          </cell>
          <cell r="CV44">
            <v>0</v>
          </cell>
          <cell r="CW44">
            <v>0</v>
          </cell>
          <cell r="CX44" t="str">
            <v>- // -</v>
          </cell>
          <cell r="CY44">
            <v>4962.5474205360715</v>
          </cell>
          <cell r="CZ44">
            <v>0</v>
          </cell>
          <cell r="DA44">
            <v>-4962.5474205360715</v>
          </cell>
          <cell r="DB44">
            <v>0</v>
          </cell>
          <cell r="DC44">
            <v>4962.5474205360715</v>
          </cell>
          <cell r="DD44">
            <v>0</v>
          </cell>
          <cell r="DE44">
            <v>-4962.5474205360715</v>
          </cell>
          <cell r="DF44">
            <v>0</v>
          </cell>
          <cell r="DG44">
            <v>4962.5474205360715</v>
          </cell>
          <cell r="DH44">
            <v>0</v>
          </cell>
          <cell r="DI44">
            <v>-4962.5474205360715</v>
          </cell>
          <cell r="DJ44">
            <v>0</v>
          </cell>
          <cell r="DK44">
            <v>19118.771362762098</v>
          </cell>
          <cell r="DL44">
            <v>0</v>
          </cell>
          <cell r="DM44">
            <v>0</v>
          </cell>
          <cell r="DN44"/>
          <cell r="DO44">
            <v>0</v>
          </cell>
          <cell r="DP44">
            <v>0</v>
          </cell>
          <cell r="DQ44">
            <v>955.1087399999999</v>
          </cell>
          <cell r="DR44">
            <v>0</v>
          </cell>
          <cell r="DS44">
            <v>0</v>
          </cell>
          <cell r="DT44">
            <v>0</v>
          </cell>
          <cell r="DU44"/>
          <cell r="DV44">
            <v>0</v>
          </cell>
          <cell r="DW44" t="str">
            <v>- // -</v>
          </cell>
          <cell r="DX44">
            <v>0</v>
          </cell>
          <cell r="DY44"/>
          <cell r="DZ44">
            <v>0</v>
          </cell>
          <cell r="EA44" t="str">
            <v>- // -</v>
          </cell>
          <cell r="EB44">
            <v>0</v>
          </cell>
          <cell r="EC44"/>
          <cell r="ED44">
            <v>0</v>
          </cell>
          <cell r="EE44" t="str">
            <v>- // -</v>
          </cell>
          <cell r="EF44">
            <v>790</v>
          </cell>
          <cell r="EG44">
            <v>0</v>
          </cell>
          <cell r="EH44">
            <v>-790</v>
          </cell>
          <cell r="EI44">
            <v>0</v>
          </cell>
          <cell r="EJ44">
            <v>0</v>
          </cell>
          <cell r="EK44"/>
          <cell r="EL44">
            <v>0</v>
          </cell>
          <cell r="EM44" t="str">
            <v>- // -</v>
          </cell>
          <cell r="EN44">
            <v>0</v>
          </cell>
          <cell r="EO44"/>
          <cell r="EP44">
            <v>0</v>
          </cell>
          <cell r="EQ44" t="str">
            <v>- // -</v>
          </cell>
          <cell r="ER44">
            <v>0</v>
          </cell>
          <cell r="ES44"/>
          <cell r="ET44">
            <v>0</v>
          </cell>
          <cell r="EU44" t="str">
            <v>- // -</v>
          </cell>
          <cell r="EV44">
            <v>0</v>
          </cell>
          <cell r="EW44"/>
          <cell r="EX44">
            <v>0</v>
          </cell>
          <cell r="EY44" t="str">
            <v>- // -</v>
          </cell>
          <cell r="EZ44">
            <v>0</v>
          </cell>
          <cell r="FA44"/>
          <cell r="FB44">
            <v>0</v>
          </cell>
          <cell r="FC44" t="str">
            <v>- // -</v>
          </cell>
          <cell r="FD44">
            <v>0</v>
          </cell>
          <cell r="FE44"/>
          <cell r="FF44">
            <v>0</v>
          </cell>
          <cell r="FG44" t="str">
            <v>- // -</v>
          </cell>
          <cell r="FH44">
            <v>0</v>
          </cell>
          <cell r="FI44"/>
          <cell r="FJ44">
            <v>0</v>
          </cell>
          <cell r="FK44" t="str">
            <v>- // -</v>
          </cell>
          <cell r="FL44">
            <v>0</v>
          </cell>
          <cell r="FM44"/>
          <cell r="FN44">
            <v>0</v>
          </cell>
          <cell r="FO44" t="str">
            <v>- // -</v>
          </cell>
          <cell r="FP44">
            <v>0</v>
          </cell>
          <cell r="FQ44">
            <v>0</v>
          </cell>
          <cell r="FR44">
            <v>0</v>
          </cell>
          <cell r="FS44" t="str">
            <v>- // -</v>
          </cell>
          <cell r="FT44">
            <v>790</v>
          </cell>
          <cell r="FU44">
            <v>0</v>
          </cell>
        </row>
        <row r="45">
          <cell r="E45" t="str">
            <v>Реконструкция ПС 220 кВ Правобережная в части замены устройств РЗА присоединений ОВ-110</v>
          </cell>
          <cell r="F45" t="str">
            <v xml:space="preserve">Приведение к 2024 году РЗ ОВ-110 к требованиям НТД (п. 146 Правил технологического функционирования электроэнергетических систем) </v>
          </cell>
          <cell r="G45" t="str">
            <v>Реконструкция, модернизация и ТП</v>
          </cell>
          <cell r="H45" t="str">
            <v>Техническая необходимость</v>
          </cell>
          <cell r="I45" t="str">
            <v/>
          </cell>
          <cell r="J45" t="str">
            <v>Итого по проекту: ПИР, Оборудование, СМР, материалы, ПНР в т.ч. 2022 год: 0</v>
          </cell>
          <cell r="K45"/>
          <cell r="L45"/>
          <cell r="M45" t="str">
            <v/>
          </cell>
          <cell r="N45">
            <v>44680</v>
          </cell>
          <cell r="O45">
            <v>45291</v>
          </cell>
          <cell r="P45"/>
          <cell r="Q45"/>
          <cell r="R45"/>
          <cell r="S45"/>
          <cell r="T45"/>
          <cell r="U45"/>
          <cell r="V45"/>
          <cell r="W45">
            <v>0</v>
          </cell>
          <cell r="X45">
            <v>9424.8405799056891</v>
          </cell>
          <cell r="Y45">
            <v>9424.8405799056891</v>
          </cell>
          <cell r="Z45">
            <v>7854.0338165880739</v>
          </cell>
          <cell r="AA45">
            <v>620.67239583498224</v>
          </cell>
          <cell r="AB45">
            <v>5886.9542532861178</v>
          </cell>
          <cell r="AC45">
            <v>956.15549688561691</v>
          </cell>
          <cell r="AD45">
            <v>390.25167058135696</v>
          </cell>
          <cell r="AE45">
            <v>0</v>
          </cell>
          <cell r="AF45">
            <v>7854.0338165880739</v>
          </cell>
          <cell r="AG45"/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N45"/>
          <cell r="AO45">
            <v>0</v>
          </cell>
          <cell r="AP45" t="str">
            <v>- // -</v>
          </cell>
          <cell r="AQ45">
            <v>0</v>
          </cell>
          <cell r="AR45"/>
          <cell r="AS45">
            <v>0</v>
          </cell>
          <cell r="AT45" t="str">
            <v>- // -</v>
          </cell>
          <cell r="AU45">
            <v>0</v>
          </cell>
          <cell r="AV45"/>
          <cell r="AW45">
            <v>0</v>
          </cell>
          <cell r="AX45" t="str">
            <v>- // -</v>
          </cell>
          <cell r="AY45">
            <v>0</v>
          </cell>
          <cell r="AZ45"/>
          <cell r="BA45">
            <v>0</v>
          </cell>
          <cell r="BB45" t="str">
            <v>- // -</v>
          </cell>
          <cell r="BC45">
            <v>0</v>
          </cell>
          <cell r="BD45"/>
          <cell r="BE45">
            <v>0</v>
          </cell>
          <cell r="BF45" t="str">
            <v>- // -</v>
          </cell>
          <cell r="BG45">
            <v>0</v>
          </cell>
          <cell r="BH45"/>
          <cell r="BI45">
            <v>0</v>
          </cell>
          <cell r="BJ45" t="str">
            <v>- // -</v>
          </cell>
          <cell r="BK45">
            <v>0</v>
          </cell>
          <cell r="BL45"/>
          <cell r="BM45">
            <v>0</v>
          </cell>
          <cell r="BN45" t="str">
            <v>- // -</v>
          </cell>
          <cell r="BO45">
            <v>0</v>
          </cell>
          <cell r="BP45"/>
          <cell r="BQ45">
            <v>0</v>
          </cell>
          <cell r="BR45" t="str">
            <v>- // -</v>
          </cell>
          <cell r="BS45">
            <v>0</v>
          </cell>
          <cell r="BT45"/>
          <cell r="BU45">
            <v>0</v>
          </cell>
          <cell r="BV45" t="str">
            <v>- // -</v>
          </cell>
          <cell r="BW45">
            <v>0</v>
          </cell>
          <cell r="BX45"/>
          <cell r="BY45">
            <v>0</v>
          </cell>
          <cell r="BZ45" t="str">
            <v>- // -</v>
          </cell>
          <cell r="CA45">
            <v>0</v>
          </cell>
          <cell r="CB45"/>
          <cell r="CC45">
            <v>0</v>
          </cell>
          <cell r="CD45" t="str">
            <v>- // -</v>
          </cell>
          <cell r="CE45">
            <v>0</v>
          </cell>
          <cell r="CF45"/>
          <cell r="CG45">
            <v>0</v>
          </cell>
          <cell r="CH45" t="str">
            <v>- // -</v>
          </cell>
          <cell r="CI45">
            <v>0</v>
          </cell>
          <cell r="CJ45">
            <v>0</v>
          </cell>
          <cell r="CK45">
            <v>0</v>
          </cell>
          <cell r="CL45" t="str">
            <v>- // -</v>
          </cell>
          <cell r="CM45">
            <v>0</v>
          </cell>
          <cell r="CN45">
            <v>0</v>
          </cell>
          <cell r="CO45">
            <v>0</v>
          </cell>
          <cell r="CP45" t="str">
            <v>- // -</v>
          </cell>
          <cell r="CQ45">
            <v>0</v>
          </cell>
          <cell r="CR45">
            <v>0</v>
          </cell>
          <cell r="CS45">
            <v>0</v>
          </cell>
          <cell r="CT45" t="str">
            <v>- // -</v>
          </cell>
          <cell r="CU45">
            <v>0</v>
          </cell>
          <cell r="CV45">
            <v>0</v>
          </cell>
          <cell r="CW45">
            <v>0</v>
          </cell>
          <cell r="CX45" t="str">
            <v>- // -</v>
          </cell>
          <cell r="CY45">
            <v>0</v>
          </cell>
          <cell r="CZ45">
            <v>0</v>
          </cell>
          <cell r="DA45">
            <v>0</v>
          </cell>
          <cell r="DB45" t="str">
            <v>- // -</v>
          </cell>
          <cell r="DC45">
            <v>0</v>
          </cell>
          <cell r="DD45">
            <v>0</v>
          </cell>
          <cell r="DE45">
            <v>0</v>
          </cell>
          <cell r="DF45" t="str">
            <v>- // -</v>
          </cell>
          <cell r="DG45">
            <v>0</v>
          </cell>
          <cell r="DH45">
            <v>0</v>
          </cell>
          <cell r="DI45">
            <v>0</v>
          </cell>
          <cell r="DJ45" t="str">
            <v>- // -</v>
          </cell>
          <cell r="DK45">
            <v>9424.8405799056891</v>
          </cell>
          <cell r="DL45">
            <v>0</v>
          </cell>
          <cell r="DM45">
            <v>0</v>
          </cell>
          <cell r="DN45"/>
          <cell r="DO45">
            <v>0</v>
          </cell>
          <cell r="DP45">
            <v>0</v>
          </cell>
          <cell r="DQ45">
            <v>0</v>
          </cell>
          <cell r="DR45">
            <v>0</v>
          </cell>
          <cell r="DS45">
            <v>0</v>
          </cell>
          <cell r="DT45">
            <v>0</v>
          </cell>
          <cell r="DU45"/>
          <cell r="DV45">
            <v>0</v>
          </cell>
          <cell r="DW45" t="str">
            <v>- // -</v>
          </cell>
          <cell r="DX45">
            <v>0</v>
          </cell>
          <cell r="DY45"/>
          <cell r="DZ45">
            <v>0</v>
          </cell>
          <cell r="EA45" t="str">
            <v>- // -</v>
          </cell>
          <cell r="EB45">
            <v>0</v>
          </cell>
          <cell r="EC45"/>
          <cell r="ED45">
            <v>0</v>
          </cell>
          <cell r="EE45" t="str">
            <v>- // -</v>
          </cell>
          <cell r="EF45">
            <v>0</v>
          </cell>
          <cell r="EG45"/>
          <cell r="EH45">
            <v>0</v>
          </cell>
          <cell r="EI45" t="str">
            <v>- // -</v>
          </cell>
          <cell r="EJ45">
            <v>0</v>
          </cell>
          <cell r="EK45"/>
          <cell r="EL45">
            <v>0</v>
          </cell>
          <cell r="EM45" t="str">
            <v>- // -</v>
          </cell>
          <cell r="EN45">
            <v>0</v>
          </cell>
          <cell r="EO45"/>
          <cell r="EP45">
            <v>0</v>
          </cell>
          <cell r="EQ45" t="str">
            <v>- // -</v>
          </cell>
          <cell r="ER45">
            <v>0</v>
          </cell>
          <cell r="ES45"/>
          <cell r="ET45">
            <v>0</v>
          </cell>
          <cell r="EU45" t="str">
            <v>- // -</v>
          </cell>
          <cell r="EV45">
            <v>0</v>
          </cell>
          <cell r="EW45"/>
          <cell r="EX45">
            <v>0</v>
          </cell>
          <cell r="EY45" t="str">
            <v>- // -</v>
          </cell>
          <cell r="EZ45">
            <v>0</v>
          </cell>
          <cell r="FA45"/>
          <cell r="FB45">
            <v>0</v>
          </cell>
          <cell r="FC45" t="str">
            <v>- // -</v>
          </cell>
          <cell r="FD45">
            <v>0</v>
          </cell>
          <cell r="FE45"/>
          <cell r="FF45">
            <v>0</v>
          </cell>
          <cell r="FG45" t="str">
            <v>- // -</v>
          </cell>
          <cell r="FH45">
            <v>0</v>
          </cell>
          <cell r="FI45"/>
          <cell r="FJ45">
            <v>0</v>
          </cell>
          <cell r="FK45" t="str">
            <v>- // -</v>
          </cell>
          <cell r="FL45">
            <v>0</v>
          </cell>
          <cell r="FM45"/>
          <cell r="FN45">
            <v>0</v>
          </cell>
          <cell r="FO45" t="str">
            <v>- // -</v>
          </cell>
          <cell r="FP45">
            <v>0</v>
          </cell>
          <cell r="FQ45">
            <v>0</v>
          </cell>
          <cell r="FR45">
            <v>0</v>
          </cell>
          <cell r="FS45" t="str">
            <v>- // -</v>
          </cell>
          <cell r="FT45">
            <v>0</v>
          </cell>
          <cell r="FU45">
            <v>0</v>
          </cell>
        </row>
        <row r="46">
          <cell r="E46" t="str">
            <v>Реконструкция ПС 220 кВ Татарская в части замены устройств РЗА присоединений ОВ-110</v>
          </cell>
          <cell r="F46" t="str">
            <v xml:space="preserve">Приведение к 2023 году РЗ ВО-110 к требованиям НТД (п. 146 Правил технологического функционирования электроэнергетических систем) </v>
          </cell>
          <cell r="G46" t="str">
            <v>Реконструкция, модернизация и ТП</v>
          </cell>
          <cell r="H46" t="str">
            <v>Техническая необходимость</v>
          </cell>
          <cell r="I46" t="str">
            <v/>
          </cell>
          <cell r="J46" t="str">
            <v>Итого по проекту: ПИР, Оборудование, СМР, материалы, ПНР ОВ-110 в т.ч. 2022 год: 0</v>
          </cell>
          <cell r="K46"/>
          <cell r="L46"/>
          <cell r="M46" t="str">
            <v/>
          </cell>
          <cell r="N46">
            <v>44680</v>
          </cell>
          <cell r="O46">
            <v>45291</v>
          </cell>
          <cell r="P46"/>
          <cell r="Q46"/>
          <cell r="R46"/>
          <cell r="S46"/>
          <cell r="T46"/>
          <cell r="U46"/>
          <cell r="V46"/>
          <cell r="W46">
            <v>0</v>
          </cell>
          <cell r="X46">
            <v>9424.8405799056891</v>
          </cell>
          <cell r="Y46">
            <v>9424.8405799056891</v>
          </cell>
          <cell r="Z46">
            <v>7854.0338165880739</v>
          </cell>
          <cell r="AA46">
            <v>620.67239583498224</v>
          </cell>
          <cell r="AB46">
            <v>5886.9542532861178</v>
          </cell>
          <cell r="AC46">
            <v>956.15549688561691</v>
          </cell>
          <cell r="AD46">
            <v>390.25167058135696</v>
          </cell>
          <cell r="AE46">
            <v>0</v>
          </cell>
          <cell r="AF46">
            <v>7854.0338165880739</v>
          </cell>
          <cell r="AG46"/>
          <cell r="AH46">
            <v>0</v>
          </cell>
          <cell r="AI46">
            <v>0</v>
          </cell>
          <cell r="AJ46">
            <v>0</v>
          </cell>
          <cell r="AK46">
            <v>0</v>
          </cell>
          <cell r="AL46">
            <v>0</v>
          </cell>
          <cell r="AM46">
            <v>0</v>
          </cell>
          <cell r="AN46"/>
          <cell r="AO46">
            <v>0</v>
          </cell>
          <cell r="AP46" t="str">
            <v>- // -</v>
          </cell>
          <cell r="AQ46">
            <v>0</v>
          </cell>
          <cell r="AR46"/>
          <cell r="AS46">
            <v>0</v>
          </cell>
          <cell r="AT46" t="str">
            <v>- // -</v>
          </cell>
          <cell r="AU46">
            <v>0</v>
          </cell>
          <cell r="AV46"/>
          <cell r="AW46">
            <v>0</v>
          </cell>
          <cell r="AX46" t="str">
            <v>- // -</v>
          </cell>
          <cell r="AY46">
            <v>0</v>
          </cell>
          <cell r="AZ46"/>
          <cell r="BA46">
            <v>0</v>
          </cell>
          <cell r="BB46" t="str">
            <v>- // -</v>
          </cell>
          <cell r="BC46">
            <v>0</v>
          </cell>
          <cell r="BD46"/>
          <cell r="BE46">
            <v>0</v>
          </cell>
          <cell r="BF46" t="str">
            <v>- // -</v>
          </cell>
          <cell r="BG46">
            <v>0</v>
          </cell>
          <cell r="BH46"/>
          <cell r="BI46">
            <v>0</v>
          </cell>
          <cell r="BJ46" t="str">
            <v>- // -</v>
          </cell>
          <cell r="BK46">
            <v>0</v>
          </cell>
          <cell r="BL46"/>
          <cell r="BM46">
            <v>0</v>
          </cell>
          <cell r="BN46" t="str">
            <v>- // -</v>
          </cell>
          <cell r="BO46">
            <v>0</v>
          </cell>
          <cell r="BP46"/>
          <cell r="BQ46">
            <v>0</v>
          </cell>
          <cell r="BR46" t="str">
            <v>- // -</v>
          </cell>
          <cell r="BS46">
            <v>0</v>
          </cell>
          <cell r="BT46"/>
          <cell r="BU46">
            <v>0</v>
          </cell>
          <cell r="BV46" t="str">
            <v>- // -</v>
          </cell>
          <cell r="BW46">
            <v>0</v>
          </cell>
          <cell r="BX46"/>
          <cell r="BY46">
            <v>0</v>
          </cell>
          <cell r="BZ46" t="str">
            <v>- // -</v>
          </cell>
          <cell r="CA46">
            <v>0</v>
          </cell>
          <cell r="CB46"/>
          <cell r="CC46">
            <v>0</v>
          </cell>
          <cell r="CD46" t="str">
            <v>- // -</v>
          </cell>
          <cell r="CE46">
            <v>0</v>
          </cell>
          <cell r="CF46"/>
          <cell r="CG46">
            <v>0</v>
          </cell>
          <cell r="CH46" t="str">
            <v>- // -</v>
          </cell>
          <cell r="CI46">
            <v>0</v>
          </cell>
          <cell r="CJ46">
            <v>0</v>
          </cell>
          <cell r="CK46">
            <v>0</v>
          </cell>
          <cell r="CL46" t="str">
            <v>- // -</v>
          </cell>
          <cell r="CM46">
            <v>0</v>
          </cell>
          <cell r="CN46">
            <v>0</v>
          </cell>
          <cell r="CO46">
            <v>0</v>
          </cell>
          <cell r="CP46" t="str">
            <v>- // -</v>
          </cell>
          <cell r="CQ46">
            <v>0</v>
          </cell>
          <cell r="CR46">
            <v>0</v>
          </cell>
          <cell r="CS46">
            <v>0</v>
          </cell>
          <cell r="CT46" t="str">
            <v>- // -</v>
          </cell>
          <cell r="CU46">
            <v>0</v>
          </cell>
          <cell r="CV46">
            <v>0</v>
          </cell>
          <cell r="CW46">
            <v>0</v>
          </cell>
          <cell r="CX46" t="str">
            <v>- // -</v>
          </cell>
          <cell r="CY46">
            <v>0</v>
          </cell>
          <cell r="CZ46">
            <v>0</v>
          </cell>
          <cell r="DA46">
            <v>0</v>
          </cell>
          <cell r="DB46" t="str">
            <v>- // -</v>
          </cell>
          <cell r="DC46">
            <v>0</v>
          </cell>
          <cell r="DD46">
            <v>0</v>
          </cell>
          <cell r="DE46">
            <v>0</v>
          </cell>
          <cell r="DF46" t="str">
            <v>- // -</v>
          </cell>
          <cell r="DG46">
            <v>0</v>
          </cell>
          <cell r="DH46">
            <v>0</v>
          </cell>
          <cell r="DI46">
            <v>0</v>
          </cell>
          <cell r="DJ46" t="str">
            <v>- // -</v>
          </cell>
          <cell r="DK46">
            <v>9424.8405799056891</v>
          </cell>
          <cell r="DL46">
            <v>0</v>
          </cell>
          <cell r="DM46">
            <v>0</v>
          </cell>
          <cell r="DN46"/>
          <cell r="DO46">
            <v>0</v>
          </cell>
          <cell r="DP46">
            <v>0</v>
          </cell>
          <cell r="DQ46">
            <v>0</v>
          </cell>
          <cell r="DR46">
            <v>0</v>
          </cell>
          <cell r="DS46">
            <v>0</v>
          </cell>
          <cell r="DT46">
            <v>0</v>
          </cell>
          <cell r="DU46"/>
          <cell r="DV46">
            <v>0</v>
          </cell>
          <cell r="DW46" t="str">
            <v>- // -</v>
          </cell>
          <cell r="DX46">
            <v>0</v>
          </cell>
          <cell r="DY46"/>
          <cell r="DZ46">
            <v>0</v>
          </cell>
          <cell r="EA46" t="str">
            <v>- // -</v>
          </cell>
          <cell r="EB46">
            <v>0</v>
          </cell>
          <cell r="EC46"/>
          <cell r="ED46">
            <v>0</v>
          </cell>
          <cell r="EE46" t="str">
            <v>- // -</v>
          </cell>
          <cell r="EF46">
            <v>0</v>
          </cell>
          <cell r="EG46"/>
          <cell r="EH46">
            <v>0</v>
          </cell>
          <cell r="EI46" t="str">
            <v>- // -</v>
          </cell>
          <cell r="EJ46">
            <v>0</v>
          </cell>
          <cell r="EK46"/>
          <cell r="EL46">
            <v>0</v>
          </cell>
          <cell r="EM46" t="str">
            <v>- // -</v>
          </cell>
          <cell r="EN46">
            <v>0</v>
          </cell>
          <cell r="EO46"/>
          <cell r="EP46">
            <v>0</v>
          </cell>
          <cell r="EQ46" t="str">
            <v>- // -</v>
          </cell>
          <cell r="ER46">
            <v>0</v>
          </cell>
          <cell r="ES46"/>
          <cell r="ET46">
            <v>0</v>
          </cell>
          <cell r="EU46" t="str">
            <v>- // -</v>
          </cell>
          <cell r="EV46">
            <v>0</v>
          </cell>
          <cell r="EW46"/>
          <cell r="EX46">
            <v>0</v>
          </cell>
          <cell r="EY46" t="str">
            <v>- // -</v>
          </cell>
          <cell r="EZ46">
            <v>0</v>
          </cell>
          <cell r="FA46"/>
          <cell r="FB46">
            <v>0</v>
          </cell>
          <cell r="FC46" t="str">
            <v>- // -</v>
          </cell>
          <cell r="FD46">
            <v>0</v>
          </cell>
          <cell r="FE46"/>
          <cell r="FF46">
            <v>0</v>
          </cell>
          <cell r="FG46" t="str">
            <v>- // -</v>
          </cell>
          <cell r="FH46">
            <v>0</v>
          </cell>
          <cell r="FI46"/>
          <cell r="FJ46">
            <v>0</v>
          </cell>
          <cell r="FK46" t="str">
            <v>- // -</v>
          </cell>
          <cell r="FL46">
            <v>0</v>
          </cell>
          <cell r="FM46"/>
          <cell r="FN46">
            <v>0</v>
          </cell>
          <cell r="FO46" t="str">
            <v>- // -</v>
          </cell>
          <cell r="FP46">
            <v>0</v>
          </cell>
          <cell r="FQ46">
            <v>0</v>
          </cell>
          <cell r="FR46">
            <v>0</v>
          </cell>
          <cell r="FS46" t="str">
            <v>- // -</v>
          </cell>
          <cell r="FT46">
            <v>0</v>
          </cell>
          <cell r="FU46">
            <v>0</v>
          </cell>
        </row>
        <row r="47">
          <cell r="E47" t="str">
            <v>Реконструкция ПС 220 кВ Тулинская в части замены аккумуляторной батареи, зарядно-выпрямительного устройства и щита постоянного тока с выполнением сопутствующего объема работ</v>
          </cell>
          <cell r="F47" t="str">
            <v>Обеспечение надежной и бесперебойной работы аккумуляторных батарей с 2022 года</v>
          </cell>
          <cell r="G47" t="str">
            <v>Реконструкция, модернизация и ТП</v>
          </cell>
          <cell r="H47" t="str">
            <v>Техническая необходимость</v>
          </cell>
          <cell r="I47" t="str">
            <v/>
          </cell>
          <cell r="J47" t="str">
            <v xml:space="preserve">Итого по проекту: ПИР Оборудование АБ-1шт., ЗВУ-1 шт., ЩПТ - 1шт. СМР ПНР в т.ч. 2022 год: ПИР </v>
          </cell>
          <cell r="K47"/>
          <cell r="L47"/>
          <cell r="M47" t="str">
            <v>Разработка ПСД.</v>
          </cell>
          <cell r="N47">
            <v>44680</v>
          </cell>
          <cell r="O47">
            <v>45657</v>
          </cell>
          <cell r="P47"/>
          <cell r="Q47"/>
          <cell r="R47"/>
          <cell r="S47"/>
          <cell r="T47"/>
          <cell r="U47"/>
          <cell r="V47"/>
          <cell r="W47">
            <v>0</v>
          </cell>
          <cell r="X47">
            <v>30413.025591640908</v>
          </cell>
          <cell r="Y47">
            <v>30413.025591640908</v>
          </cell>
          <cell r="Z47">
            <v>25344.187993034098</v>
          </cell>
          <cell r="AA47">
            <v>336.96699702895796</v>
          </cell>
          <cell r="AB47">
            <v>19544.354603228549</v>
          </cell>
          <cell r="AC47">
            <v>5462.8663927765892</v>
          </cell>
          <cell r="AD47">
            <v>0</v>
          </cell>
          <cell r="AE47">
            <v>0</v>
          </cell>
          <cell r="AF47">
            <v>25344.187993034095</v>
          </cell>
          <cell r="AG47"/>
          <cell r="AH47">
            <v>0</v>
          </cell>
          <cell r="AI47">
            <v>0</v>
          </cell>
          <cell r="AJ47">
            <v>0</v>
          </cell>
          <cell r="AK47">
            <v>0</v>
          </cell>
          <cell r="AL47">
            <v>0</v>
          </cell>
          <cell r="AM47">
            <v>0</v>
          </cell>
          <cell r="AN47"/>
          <cell r="AO47">
            <v>0</v>
          </cell>
          <cell r="AP47" t="str">
            <v>- // -</v>
          </cell>
          <cell r="AQ47">
            <v>0</v>
          </cell>
          <cell r="AR47"/>
          <cell r="AS47">
            <v>0</v>
          </cell>
          <cell r="AT47" t="str">
            <v>- // -</v>
          </cell>
          <cell r="AU47">
            <v>0</v>
          </cell>
          <cell r="AV47"/>
          <cell r="AW47">
            <v>0</v>
          </cell>
          <cell r="AX47" t="str">
            <v>- // -</v>
          </cell>
          <cell r="AY47">
            <v>0</v>
          </cell>
          <cell r="AZ47"/>
          <cell r="BA47">
            <v>0</v>
          </cell>
          <cell r="BB47" t="str">
            <v>- // -</v>
          </cell>
          <cell r="BC47">
            <v>0</v>
          </cell>
          <cell r="BD47"/>
          <cell r="BE47">
            <v>0</v>
          </cell>
          <cell r="BF47" t="str">
            <v>- // -</v>
          </cell>
          <cell r="BG47">
            <v>3810.6671928057922</v>
          </cell>
          <cell r="BH47"/>
          <cell r="BI47">
            <v>-3810.6671928057922</v>
          </cell>
          <cell r="BJ47">
            <v>0</v>
          </cell>
          <cell r="BK47">
            <v>0</v>
          </cell>
          <cell r="BL47"/>
          <cell r="BM47">
            <v>0</v>
          </cell>
          <cell r="BN47" t="str">
            <v>- // -</v>
          </cell>
          <cell r="BO47">
            <v>0</v>
          </cell>
          <cell r="BP47"/>
          <cell r="BQ47">
            <v>0</v>
          </cell>
          <cell r="BR47" t="str">
            <v>- // -</v>
          </cell>
          <cell r="BS47">
            <v>404.36039643474953</v>
          </cell>
          <cell r="BT47"/>
          <cell r="BU47">
            <v>-404.36039643474953</v>
          </cell>
          <cell r="BV47">
            <v>0</v>
          </cell>
          <cell r="BW47">
            <v>0</v>
          </cell>
          <cell r="BX47"/>
          <cell r="BY47">
            <v>0</v>
          </cell>
          <cell r="BZ47" t="str">
            <v>- // -</v>
          </cell>
          <cell r="CA47">
            <v>0</v>
          </cell>
          <cell r="CB47"/>
          <cell r="CC47">
            <v>0</v>
          </cell>
          <cell r="CD47" t="str">
            <v>- // -</v>
          </cell>
          <cell r="CE47">
            <v>0</v>
          </cell>
          <cell r="CF47"/>
          <cell r="CG47">
            <v>0</v>
          </cell>
          <cell r="CH47" t="str">
            <v>- // -</v>
          </cell>
          <cell r="CI47">
            <v>0</v>
          </cell>
          <cell r="CJ47">
            <v>0</v>
          </cell>
          <cell r="CK47">
            <v>0</v>
          </cell>
          <cell r="CL47" t="str">
            <v>- // -</v>
          </cell>
          <cell r="CM47">
            <v>3810.6671928057922</v>
          </cell>
          <cell r="CN47">
            <v>0</v>
          </cell>
          <cell r="CO47">
            <v>-3810.6671928057922</v>
          </cell>
          <cell r="CP47">
            <v>0</v>
          </cell>
          <cell r="CQ47">
            <v>404.36039643474953</v>
          </cell>
          <cell r="CR47">
            <v>0</v>
          </cell>
          <cell r="CS47">
            <v>-404.36039643474953</v>
          </cell>
          <cell r="CT47">
            <v>0</v>
          </cell>
          <cell r="CU47">
            <v>0</v>
          </cell>
          <cell r="CV47">
            <v>0</v>
          </cell>
          <cell r="CW47">
            <v>0</v>
          </cell>
          <cell r="CX47" t="str">
            <v>- // -</v>
          </cell>
          <cell r="CY47">
            <v>4215.0275892405416</v>
          </cell>
          <cell r="CZ47">
            <v>0</v>
          </cell>
          <cell r="DA47">
            <v>-4215.0275892405416</v>
          </cell>
          <cell r="DB47">
            <v>0</v>
          </cell>
          <cell r="DC47">
            <v>3810.6671928057922</v>
          </cell>
          <cell r="DD47">
            <v>0</v>
          </cell>
          <cell r="DE47">
            <v>-3810.6671928057922</v>
          </cell>
          <cell r="DF47">
            <v>0</v>
          </cell>
          <cell r="DG47">
            <v>3810.6671928057922</v>
          </cell>
          <cell r="DH47">
            <v>0</v>
          </cell>
          <cell r="DI47">
            <v>-3810.6671928057922</v>
          </cell>
          <cell r="DJ47">
            <v>0</v>
          </cell>
          <cell r="DK47">
            <v>15786.62150817275</v>
          </cell>
          <cell r="DL47">
            <v>10411.376494227618</v>
          </cell>
          <cell r="DM47">
            <v>0</v>
          </cell>
          <cell r="DN47"/>
          <cell r="DO47">
            <v>0</v>
          </cell>
          <cell r="DP47">
            <v>0</v>
          </cell>
          <cell r="DQ47">
            <v>0</v>
          </cell>
          <cell r="DR47">
            <v>0</v>
          </cell>
          <cell r="DS47">
            <v>0</v>
          </cell>
          <cell r="DT47">
            <v>0</v>
          </cell>
          <cell r="DU47"/>
          <cell r="DV47">
            <v>0</v>
          </cell>
          <cell r="DW47" t="str">
            <v>- // -</v>
          </cell>
          <cell r="DX47">
            <v>0</v>
          </cell>
          <cell r="DY47"/>
          <cell r="DZ47">
            <v>0</v>
          </cell>
          <cell r="EA47" t="str">
            <v>- // -</v>
          </cell>
          <cell r="EB47">
            <v>0</v>
          </cell>
          <cell r="EC47"/>
          <cell r="ED47">
            <v>0</v>
          </cell>
          <cell r="EE47" t="str">
            <v>- // -</v>
          </cell>
          <cell r="EF47">
            <v>0</v>
          </cell>
          <cell r="EG47"/>
          <cell r="EH47">
            <v>0</v>
          </cell>
          <cell r="EI47" t="str">
            <v>- // -</v>
          </cell>
          <cell r="EJ47">
            <v>0</v>
          </cell>
          <cell r="EK47"/>
          <cell r="EL47">
            <v>0</v>
          </cell>
          <cell r="EM47" t="str">
            <v>- // -</v>
          </cell>
          <cell r="EN47">
            <v>0</v>
          </cell>
          <cell r="EO47"/>
          <cell r="EP47">
            <v>0</v>
          </cell>
          <cell r="EQ47" t="str">
            <v>- // -</v>
          </cell>
          <cell r="ER47">
            <v>0</v>
          </cell>
          <cell r="ES47"/>
          <cell r="ET47">
            <v>0</v>
          </cell>
          <cell r="EU47" t="str">
            <v>- // -</v>
          </cell>
          <cell r="EV47">
            <v>336.96699702895796</v>
          </cell>
          <cell r="EW47"/>
          <cell r="EX47">
            <v>-336.96699702895796</v>
          </cell>
          <cell r="EY47">
            <v>0</v>
          </cell>
          <cell r="EZ47">
            <v>0</v>
          </cell>
          <cell r="FA47"/>
          <cell r="FB47">
            <v>0</v>
          </cell>
          <cell r="FC47" t="str">
            <v>- // -</v>
          </cell>
          <cell r="FD47">
            <v>0</v>
          </cell>
          <cell r="FE47"/>
          <cell r="FF47">
            <v>0</v>
          </cell>
          <cell r="FG47" t="str">
            <v>- // -</v>
          </cell>
          <cell r="FH47">
            <v>0</v>
          </cell>
          <cell r="FI47"/>
          <cell r="FJ47">
            <v>0</v>
          </cell>
          <cell r="FK47" t="str">
            <v>- // -</v>
          </cell>
          <cell r="FL47">
            <v>0</v>
          </cell>
          <cell r="FM47"/>
          <cell r="FN47">
            <v>0</v>
          </cell>
          <cell r="FO47" t="str">
            <v>- // -</v>
          </cell>
          <cell r="FP47">
            <v>0</v>
          </cell>
          <cell r="FQ47">
            <v>0</v>
          </cell>
          <cell r="FR47">
            <v>0</v>
          </cell>
          <cell r="FS47" t="str">
            <v>- // -</v>
          </cell>
          <cell r="FT47">
            <v>0</v>
          </cell>
          <cell r="FU47">
            <v>0</v>
          </cell>
        </row>
        <row r="48">
          <cell r="E48" t="str">
            <v>Реконструкция ПС 220 кВ Тулинская в части замены устройств РЗА присоединений ОВ-110</v>
          </cell>
          <cell r="F48" t="str">
            <v xml:space="preserve">Приведение к 2022 году РЗ ОВ-110 к требованиям НТД (п. 146 Правил технологического функционирования электроэнергетических систем) </v>
          </cell>
          <cell r="G48" t="str">
            <v>Реконструкция, модернизация и ТП</v>
          </cell>
          <cell r="H48" t="str">
            <v>Техническая необходимость</v>
          </cell>
          <cell r="I48" t="str">
            <v/>
          </cell>
          <cell r="J48" t="str">
            <v>Итого по проекту: ПИР, Оборудование, СМР, материалы, ПНР ОВ-110 в т.ч. 2022 год: 0</v>
          </cell>
          <cell r="K48"/>
          <cell r="L48"/>
          <cell r="M48" t="str">
            <v/>
          </cell>
          <cell r="N48">
            <v>44680</v>
          </cell>
          <cell r="O48">
            <v>45291</v>
          </cell>
          <cell r="P48"/>
          <cell r="Q48"/>
          <cell r="R48"/>
          <cell r="S48"/>
          <cell r="T48"/>
          <cell r="U48"/>
          <cell r="V48"/>
          <cell r="W48">
            <v>0</v>
          </cell>
          <cell r="X48">
            <v>9424.8405799056891</v>
          </cell>
          <cell r="Y48">
            <v>9424.8405799056891</v>
          </cell>
          <cell r="Z48">
            <v>7854.0338165880739</v>
          </cell>
          <cell r="AA48">
            <v>620.67239583498224</v>
          </cell>
          <cell r="AB48">
            <v>5886.9542532861178</v>
          </cell>
          <cell r="AC48">
            <v>956.15549688561691</v>
          </cell>
          <cell r="AD48">
            <v>390.25167058135696</v>
          </cell>
          <cell r="AE48">
            <v>0</v>
          </cell>
          <cell r="AF48">
            <v>7854.0338165880739</v>
          </cell>
          <cell r="AG48"/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0</v>
          </cell>
          <cell r="AM48">
            <v>0</v>
          </cell>
          <cell r="AN48"/>
          <cell r="AO48">
            <v>0</v>
          </cell>
          <cell r="AP48" t="str">
            <v>- // -</v>
          </cell>
          <cell r="AQ48">
            <v>0</v>
          </cell>
          <cell r="AR48"/>
          <cell r="AS48">
            <v>0</v>
          </cell>
          <cell r="AT48" t="str">
            <v>- // -</v>
          </cell>
          <cell r="AU48">
            <v>0</v>
          </cell>
          <cell r="AV48"/>
          <cell r="AW48">
            <v>0</v>
          </cell>
          <cell r="AX48" t="str">
            <v>- // -</v>
          </cell>
          <cell r="AY48">
            <v>0</v>
          </cell>
          <cell r="AZ48"/>
          <cell r="BA48">
            <v>0</v>
          </cell>
          <cell r="BB48" t="str">
            <v>- // -</v>
          </cell>
          <cell r="BC48">
            <v>0</v>
          </cell>
          <cell r="BD48"/>
          <cell r="BE48">
            <v>0</v>
          </cell>
          <cell r="BF48" t="str">
            <v>- // -</v>
          </cell>
          <cell r="BG48">
            <v>0</v>
          </cell>
          <cell r="BH48"/>
          <cell r="BI48">
            <v>0</v>
          </cell>
          <cell r="BJ48" t="str">
            <v>- // -</v>
          </cell>
          <cell r="BK48">
            <v>0</v>
          </cell>
          <cell r="BL48"/>
          <cell r="BM48">
            <v>0</v>
          </cell>
          <cell r="BN48" t="str">
            <v>- // -</v>
          </cell>
          <cell r="BO48">
            <v>0</v>
          </cell>
          <cell r="BP48"/>
          <cell r="BQ48">
            <v>0</v>
          </cell>
          <cell r="BR48" t="str">
            <v>- // -</v>
          </cell>
          <cell r="BS48">
            <v>0</v>
          </cell>
          <cell r="BT48"/>
          <cell r="BU48">
            <v>0</v>
          </cell>
          <cell r="BV48" t="str">
            <v>- // -</v>
          </cell>
          <cell r="BW48">
            <v>0</v>
          </cell>
          <cell r="BX48"/>
          <cell r="BY48">
            <v>0</v>
          </cell>
          <cell r="BZ48" t="str">
            <v>- // -</v>
          </cell>
          <cell r="CA48">
            <v>0</v>
          </cell>
          <cell r="CB48"/>
          <cell r="CC48">
            <v>0</v>
          </cell>
          <cell r="CD48" t="str">
            <v>- // -</v>
          </cell>
          <cell r="CE48">
            <v>0</v>
          </cell>
          <cell r="CF48"/>
          <cell r="CG48">
            <v>0</v>
          </cell>
          <cell r="CH48" t="str">
            <v>- // -</v>
          </cell>
          <cell r="CI48">
            <v>0</v>
          </cell>
          <cell r="CJ48">
            <v>0</v>
          </cell>
          <cell r="CK48">
            <v>0</v>
          </cell>
          <cell r="CL48" t="str">
            <v>- // -</v>
          </cell>
          <cell r="CM48">
            <v>0</v>
          </cell>
          <cell r="CN48">
            <v>0</v>
          </cell>
          <cell r="CO48">
            <v>0</v>
          </cell>
          <cell r="CP48" t="str">
            <v>- // -</v>
          </cell>
          <cell r="CQ48">
            <v>0</v>
          </cell>
          <cell r="CR48">
            <v>0</v>
          </cell>
          <cell r="CS48">
            <v>0</v>
          </cell>
          <cell r="CT48" t="str">
            <v>- // -</v>
          </cell>
          <cell r="CU48">
            <v>0</v>
          </cell>
          <cell r="CV48">
            <v>0</v>
          </cell>
          <cell r="CW48">
            <v>0</v>
          </cell>
          <cell r="CX48" t="str">
            <v>- // -</v>
          </cell>
          <cell r="CY48">
            <v>0</v>
          </cell>
          <cell r="CZ48">
            <v>0</v>
          </cell>
          <cell r="DA48">
            <v>0</v>
          </cell>
          <cell r="DB48" t="str">
            <v>- // -</v>
          </cell>
          <cell r="DC48">
            <v>0</v>
          </cell>
          <cell r="DD48">
            <v>0</v>
          </cell>
          <cell r="DE48">
            <v>0</v>
          </cell>
          <cell r="DF48" t="str">
            <v>- // -</v>
          </cell>
          <cell r="DG48">
            <v>0</v>
          </cell>
          <cell r="DH48">
            <v>0</v>
          </cell>
          <cell r="DI48">
            <v>0</v>
          </cell>
          <cell r="DJ48" t="str">
            <v>- // -</v>
          </cell>
          <cell r="DK48">
            <v>9424.8405799056891</v>
          </cell>
          <cell r="DL48">
            <v>0</v>
          </cell>
          <cell r="DM48">
            <v>0</v>
          </cell>
          <cell r="DN48"/>
          <cell r="DO48">
            <v>0</v>
          </cell>
          <cell r="DP48">
            <v>0</v>
          </cell>
          <cell r="DQ48">
            <v>0</v>
          </cell>
          <cell r="DR48">
            <v>0</v>
          </cell>
          <cell r="DS48">
            <v>0</v>
          </cell>
          <cell r="DT48">
            <v>0</v>
          </cell>
          <cell r="DU48"/>
          <cell r="DV48">
            <v>0</v>
          </cell>
          <cell r="DW48" t="str">
            <v>- // -</v>
          </cell>
          <cell r="DX48">
            <v>0</v>
          </cell>
          <cell r="DY48"/>
          <cell r="DZ48">
            <v>0</v>
          </cell>
          <cell r="EA48" t="str">
            <v>- // -</v>
          </cell>
          <cell r="EB48">
            <v>0</v>
          </cell>
          <cell r="EC48"/>
          <cell r="ED48">
            <v>0</v>
          </cell>
          <cell r="EE48" t="str">
            <v>- // -</v>
          </cell>
          <cell r="EF48">
            <v>0</v>
          </cell>
          <cell r="EG48"/>
          <cell r="EH48">
            <v>0</v>
          </cell>
          <cell r="EI48" t="str">
            <v>- // -</v>
          </cell>
          <cell r="EJ48">
            <v>0</v>
          </cell>
          <cell r="EK48"/>
          <cell r="EL48">
            <v>0</v>
          </cell>
          <cell r="EM48" t="str">
            <v>- // -</v>
          </cell>
          <cell r="EN48">
            <v>0</v>
          </cell>
          <cell r="EO48"/>
          <cell r="EP48">
            <v>0</v>
          </cell>
          <cell r="EQ48" t="str">
            <v>- // -</v>
          </cell>
          <cell r="ER48">
            <v>0</v>
          </cell>
          <cell r="ES48"/>
          <cell r="ET48">
            <v>0</v>
          </cell>
          <cell r="EU48" t="str">
            <v>- // -</v>
          </cell>
          <cell r="EV48">
            <v>0</v>
          </cell>
          <cell r="EW48"/>
          <cell r="EX48">
            <v>0</v>
          </cell>
          <cell r="EY48" t="str">
            <v>- // -</v>
          </cell>
          <cell r="EZ48">
            <v>0</v>
          </cell>
          <cell r="FA48"/>
          <cell r="FB48">
            <v>0</v>
          </cell>
          <cell r="FC48" t="str">
            <v>- // -</v>
          </cell>
          <cell r="FD48">
            <v>0</v>
          </cell>
          <cell r="FE48"/>
          <cell r="FF48">
            <v>0</v>
          </cell>
          <cell r="FG48" t="str">
            <v>- // -</v>
          </cell>
          <cell r="FH48">
            <v>0</v>
          </cell>
          <cell r="FI48"/>
          <cell r="FJ48">
            <v>0</v>
          </cell>
          <cell r="FK48" t="str">
            <v>- // -</v>
          </cell>
          <cell r="FL48">
            <v>0</v>
          </cell>
          <cell r="FM48"/>
          <cell r="FN48">
            <v>0</v>
          </cell>
          <cell r="FO48" t="str">
            <v>- // -</v>
          </cell>
          <cell r="FP48">
            <v>0</v>
          </cell>
          <cell r="FQ48">
            <v>0</v>
          </cell>
          <cell r="FR48">
            <v>0</v>
          </cell>
          <cell r="FS48" t="str">
            <v>- // -</v>
          </cell>
          <cell r="FT48">
            <v>0</v>
          </cell>
          <cell r="FU48">
            <v>0</v>
          </cell>
        </row>
        <row r="49">
          <cell r="E49" t="str">
            <v>Реконструкция заземляющего устройства ПС 220 кВ Урожай</v>
          </cell>
          <cell r="F49" t="str">
            <v>Выполнение к 2021 году требований к ЗУ (п.1.7.55, 1.7.90, 1.7.91 ПУЭ)</v>
          </cell>
          <cell r="G49" t="str">
            <v>Реконструкция, модернизация и ТП</v>
          </cell>
          <cell r="H49" t="str">
            <v>Техническая необходимость</v>
          </cell>
          <cell r="I49" t="str">
            <v/>
          </cell>
          <cell r="J49" t="str">
            <v>Итого по проекту: ПИР, СМР реконструкция заземляющего устройства подстанции в т.ч. 2022 год: 0</v>
          </cell>
          <cell r="K49"/>
          <cell r="L49"/>
          <cell r="M49" t="str">
            <v>Разработка ПСД; Выполнение строительно-монтажных работ; Ввод объекта в эксплуатацию.</v>
          </cell>
          <cell r="N49">
            <v>44680</v>
          </cell>
          <cell r="O49">
            <v>45291</v>
          </cell>
          <cell r="P49"/>
          <cell r="Q49"/>
          <cell r="R49"/>
          <cell r="S49"/>
          <cell r="T49"/>
          <cell r="U49"/>
          <cell r="V49"/>
          <cell r="W49">
            <v>0</v>
          </cell>
          <cell r="X49">
            <v>5525.9872827249837</v>
          </cell>
          <cell r="Y49">
            <v>5525.9872827249837</v>
          </cell>
          <cell r="Z49">
            <v>4604.9894022708204</v>
          </cell>
          <cell r="AA49">
            <v>1117.2716648227436</v>
          </cell>
          <cell r="AB49">
            <v>0</v>
          </cell>
          <cell r="AC49">
            <v>3487.7177374480766</v>
          </cell>
          <cell r="AD49">
            <v>0</v>
          </cell>
          <cell r="AE49">
            <v>0</v>
          </cell>
          <cell r="AF49">
            <v>4604.9894022708204</v>
          </cell>
          <cell r="AG49"/>
          <cell r="AH49">
            <v>0</v>
          </cell>
          <cell r="AI49">
            <v>0</v>
          </cell>
          <cell r="AJ49">
            <v>0</v>
          </cell>
          <cell r="AK49">
            <v>0</v>
          </cell>
          <cell r="AL49">
            <v>0</v>
          </cell>
          <cell r="AM49">
            <v>0</v>
          </cell>
          <cell r="AN49"/>
          <cell r="AO49">
            <v>0</v>
          </cell>
          <cell r="AP49" t="str">
            <v>- // -</v>
          </cell>
          <cell r="AQ49">
            <v>0</v>
          </cell>
          <cell r="AR49"/>
          <cell r="AS49">
            <v>0</v>
          </cell>
          <cell r="AT49" t="str">
            <v>- // -</v>
          </cell>
          <cell r="AU49">
            <v>0</v>
          </cell>
          <cell r="AV49"/>
          <cell r="AW49">
            <v>0</v>
          </cell>
          <cell r="AX49" t="str">
            <v>- // -</v>
          </cell>
          <cell r="AY49">
            <v>0</v>
          </cell>
          <cell r="AZ49"/>
          <cell r="BA49">
            <v>0</v>
          </cell>
          <cell r="BB49" t="str">
            <v>- // -</v>
          </cell>
          <cell r="BC49">
            <v>0</v>
          </cell>
          <cell r="BD49"/>
          <cell r="BE49">
            <v>0</v>
          </cell>
          <cell r="BF49" t="str">
            <v>- // -</v>
          </cell>
          <cell r="BG49">
            <v>0</v>
          </cell>
          <cell r="BH49"/>
          <cell r="BI49">
            <v>0</v>
          </cell>
          <cell r="BJ49" t="str">
            <v>- // -</v>
          </cell>
          <cell r="BK49">
            <v>0</v>
          </cell>
          <cell r="BL49"/>
          <cell r="BM49">
            <v>0</v>
          </cell>
          <cell r="BN49" t="str">
            <v>- // -</v>
          </cell>
          <cell r="BO49">
            <v>0</v>
          </cell>
          <cell r="BP49"/>
          <cell r="BQ49">
            <v>0</v>
          </cell>
          <cell r="BR49" t="str">
            <v>- // -</v>
          </cell>
          <cell r="BS49">
            <v>0</v>
          </cell>
          <cell r="BT49"/>
          <cell r="BU49">
            <v>0</v>
          </cell>
          <cell r="BV49" t="str">
            <v>- // -</v>
          </cell>
          <cell r="BW49">
            <v>0</v>
          </cell>
          <cell r="BX49"/>
          <cell r="BY49">
            <v>0</v>
          </cell>
          <cell r="BZ49" t="str">
            <v>- // -</v>
          </cell>
          <cell r="CA49">
            <v>0</v>
          </cell>
          <cell r="CB49"/>
          <cell r="CC49">
            <v>0</v>
          </cell>
          <cell r="CD49" t="str">
            <v>- // -</v>
          </cell>
          <cell r="CE49">
            <v>0</v>
          </cell>
          <cell r="CF49"/>
          <cell r="CG49">
            <v>0</v>
          </cell>
          <cell r="CH49" t="str">
            <v>- // -</v>
          </cell>
          <cell r="CI49">
            <v>0</v>
          </cell>
          <cell r="CJ49">
            <v>0</v>
          </cell>
          <cell r="CK49">
            <v>0</v>
          </cell>
          <cell r="CL49" t="str">
            <v>- // -</v>
          </cell>
          <cell r="CM49">
            <v>0</v>
          </cell>
          <cell r="CN49">
            <v>0</v>
          </cell>
          <cell r="CO49">
            <v>0</v>
          </cell>
          <cell r="CP49" t="str">
            <v>- // -</v>
          </cell>
          <cell r="CQ49">
            <v>0</v>
          </cell>
          <cell r="CR49">
            <v>0</v>
          </cell>
          <cell r="CS49">
            <v>0</v>
          </cell>
          <cell r="CT49" t="str">
            <v>- // -</v>
          </cell>
          <cell r="CU49">
            <v>0</v>
          </cell>
          <cell r="CV49">
            <v>0</v>
          </cell>
          <cell r="CW49">
            <v>0</v>
          </cell>
          <cell r="CX49" t="str">
            <v>- // -</v>
          </cell>
          <cell r="CY49">
            <v>0</v>
          </cell>
          <cell r="CZ49">
            <v>0</v>
          </cell>
          <cell r="DA49">
            <v>0</v>
          </cell>
          <cell r="DB49" t="str">
            <v>- // -</v>
          </cell>
          <cell r="DC49">
            <v>0</v>
          </cell>
          <cell r="DD49">
            <v>0</v>
          </cell>
          <cell r="DE49">
            <v>0</v>
          </cell>
          <cell r="DF49" t="str">
            <v>- // -</v>
          </cell>
          <cell r="DG49">
            <v>0</v>
          </cell>
          <cell r="DH49">
            <v>0</v>
          </cell>
          <cell r="DI49">
            <v>0</v>
          </cell>
          <cell r="DJ49" t="str">
            <v>- // -</v>
          </cell>
          <cell r="DK49">
            <v>5525.9872827249837</v>
          </cell>
          <cell r="DL49">
            <v>0</v>
          </cell>
          <cell r="DM49">
            <v>0</v>
          </cell>
          <cell r="DN49"/>
          <cell r="DO49">
            <v>0</v>
          </cell>
          <cell r="DP49">
            <v>0</v>
          </cell>
          <cell r="DQ49">
            <v>0</v>
          </cell>
          <cell r="DR49">
            <v>0</v>
          </cell>
          <cell r="DS49">
            <v>0</v>
          </cell>
          <cell r="DT49">
            <v>0</v>
          </cell>
          <cell r="DU49"/>
          <cell r="DV49">
            <v>0</v>
          </cell>
          <cell r="DW49" t="str">
            <v>- // -</v>
          </cell>
          <cell r="DX49">
            <v>0</v>
          </cell>
          <cell r="DY49"/>
          <cell r="DZ49">
            <v>0</v>
          </cell>
          <cell r="EA49" t="str">
            <v>- // -</v>
          </cell>
          <cell r="EB49">
            <v>0</v>
          </cell>
          <cell r="EC49"/>
          <cell r="ED49">
            <v>0</v>
          </cell>
          <cell r="EE49" t="str">
            <v>- // -</v>
          </cell>
          <cell r="EF49">
            <v>0</v>
          </cell>
          <cell r="EG49"/>
          <cell r="EH49">
            <v>0</v>
          </cell>
          <cell r="EI49" t="str">
            <v>- // -</v>
          </cell>
          <cell r="EJ49">
            <v>0</v>
          </cell>
          <cell r="EK49"/>
          <cell r="EL49">
            <v>0</v>
          </cell>
          <cell r="EM49" t="str">
            <v>- // -</v>
          </cell>
          <cell r="EN49">
            <v>0</v>
          </cell>
          <cell r="EO49"/>
          <cell r="EP49">
            <v>0</v>
          </cell>
          <cell r="EQ49" t="str">
            <v>- // -</v>
          </cell>
          <cell r="ER49">
            <v>0</v>
          </cell>
          <cell r="ES49"/>
          <cell r="ET49">
            <v>0</v>
          </cell>
          <cell r="EU49" t="str">
            <v>- // -</v>
          </cell>
          <cell r="EV49">
            <v>0</v>
          </cell>
          <cell r="EW49"/>
          <cell r="EX49">
            <v>0</v>
          </cell>
          <cell r="EY49" t="str">
            <v>- // -</v>
          </cell>
          <cell r="EZ49">
            <v>0</v>
          </cell>
          <cell r="FA49"/>
          <cell r="FB49">
            <v>0</v>
          </cell>
          <cell r="FC49" t="str">
            <v>- // -</v>
          </cell>
          <cell r="FD49">
            <v>0</v>
          </cell>
          <cell r="FE49"/>
          <cell r="FF49">
            <v>0</v>
          </cell>
          <cell r="FG49" t="str">
            <v>- // -</v>
          </cell>
          <cell r="FH49">
            <v>0</v>
          </cell>
          <cell r="FI49"/>
          <cell r="FJ49">
            <v>0</v>
          </cell>
          <cell r="FK49" t="str">
            <v>- // -</v>
          </cell>
          <cell r="FL49">
            <v>0</v>
          </cell>
          <cell r="FM49"/>
          <cell r="FN49">
            <v>0</v>
          </cell>
          <cell r="FO49" t="str">
            <v>- // -</v>
          </cell>
          <cell r="FP49">
            <v>0</v>
          </cell>
          <cell r="FQ49">
            <v>0</v>
          </cell>
          <cell r="FR49">
            <v>0</v>
          </cell>
          <cell r="FS49" t="str">
            <v>- // -</v>
          </cell>
          <cell r="FT49">
            <v>0</v>
          </cell>
          <cell r="FU49">
            <v>0</v>
          </cell>
        </row>
        <row r="50">
          <cell r="E50" t="str">
            <v>Реконструкция ПС 220 кВ Чулымская в части замены устройств РЗА присоединений ОВ-110</v>
          </cell>
          <cell r="F50" t="str">
            <v xml:space="preserve">Приведение к 2023 году РЗ ОВ-110 к требованиям НТД (п. 146 Правил технологического функционирования электроэнергетических систем) </v>
          </cell>
          <cell r="G50" t="str">
            <v>Реконструкция, модернизация и ТП</v>
          </cell>
          <cell r="H50" t="str">
            <v>Техническая необходимость</v>
          </cell>
          <cell r="I50" t="str">
            <v/>
          </cell>
          <cell r="J50" t="str">
            <v>Итого по проекту: ПИР, Оборудование, СМР, материалы, ПНР ОВ-110 в т.ч. 2022 год: 0</v>
          </cell>
          <cell r="K50"/>
          <cell r="L50"/>
          <cell r="M50" t="str">
            <v/>
          </cell>
          <cell r="N50">
            <v>44680</v>
          </cell>
          <cell r="O50">
            <v>45291</v>
          </cell>
          <cell r="P50"/>
          <cell r="Q50"/>
          <cell r="R50"/>
          <cell r="S50"/>
          <cell r="T50"/>
          <cell r="U50"/>
          <cell r="V50"/>
          <cell r="W50">
            <v>0</v>
          </cell>
          <cell r="X50">
            <v>9424.8405799056891</v>
          </cell>
          <cell r="Y50">
            <v>9424.8405799056891</v>
          </cell>
          <cell r="Z50">
            <v>7854.0338165880739</v>
          </cell>
          <cell r="AA50">
            <v>620.67239583498224</v>
          </cell>
          <cell r="AB50">
            <v>5886.9542532861178</v>
          </cell>
          <cell r="AC50">
            <v>956.15549688561691</v>
          </cell>
          <cell r="AD50">
            <v>390.25167058135696</v>
          </cell>
          <cell r="AE50">
            <v>0</v>
          </cell>
          <cell r="AF50">
            <v>7854.0338165880739</v>
          </cell>
          <cell r="AG50"/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0</v>
          </cell>
          <cell r="AM50">
            <v>0</v>
          </cell>
          <cell r="AN50"/>
          <cell r="AO50">
            <v>0</v>
          </cell>
          <cell r="AP50" t="str">
            <v>- // -</v>
          </cell>
          <cell r="AQ50">
            <v>0</v>
          </cell>
          <cell r="AR50"/>
          <cell r="AS50">
            <v>0</v>
          </cell>
          <cell r="AT50" t="str">
            <v>- // -</v>
          </cell>
          <cell r="AU50">
            <v>0</v>
          </cell>
          <cell r="AV50"/>
          <cell r="AW50">
            <v>0</v>
          </cell>
          <cell r="AX50" t="str">
            <v>- // -</v>
          </cell>
          <cell r="AY50">
            <v>0</v>
          </cell>
          <cell r="AZ50"/>
          <cell r="BA50">
            <v>0</v>
          </cell>
          <cell r="BB50" t="str">
            <v>- // -</v>
          </cell>
          <cell r="BC50">
            <v>0</v>
          </cell>
          <cell r="BD50"/>
          <cell r="BE50">
            <v>0</v>
          </cell>
          <cell r="BF50" t="str">
            <v>- // -</v>
          </cell>
          <cell r="BG50">
            <v>0</v>
          </cell>
          <cell r="BH50"/>
          <cell r="BI50">
            <v>0</v>
          </cell>
          <cell r="BJ50" t="str">
            <v>- // -</v>
          </cell>
          <cell r="BK50">
            <v>0</v>
          </cell>
          <cell r="BL50"/>
          <cell r="BM50">
            <v>0</v>
          </cell>
          <cell r="BN50" t="str">
            <v>- // -</v>
          </cell>
          <cell r="BO50">
            <v>0</v>
          </cell>
          <cell r="BP50"/>
          <cell r="BQ50">
            <v>0</v>
          </cell>
          <cell r="BR50" t="str">
            <v>- // -</v>
          </cell>
          <cell r="BS50">
            <v>0</v>
          </cell>
          <cell r="BT50"/>
          <cell r="BU50">
            <v>0</v>
          </cell>
          <cell r="BV50" t="str">
            <v>- // -</v>
          </cell>
          <cell r="BW50">
            <v>0</v>
          </cell>
          <cell r="BX50"/>
          <cell r="BY50">
            <v>0</v>
          </cell>
          <cell r="BZ50" t="str">
            <v>- // -</v>
          </cell>
          <cell r="CA50">
            <v>0</v>
          </cell>
          <cell r="CB50"/>
          <cell r="CC50">
            <v>0</v>
          </cell>
          <cell r="CD50" t="str">
            <v>- // -</v>
          </cell>
          <cell r="CE50">
            <v>0</v>
          </cell>
          <cell r="CF50"/>
          <cell r="CG50">
            <v>0</v>
          </cell>
          <cell r="CH50" t="str">
            <v>- // -</v>
          </cell>
          <cell r="CI50">
            <v>0</v>
          </cell>
          <cell r="CJ50">
            <v>0</v>
          </cell>
          <cell r="CK50">
            <v>0</v>
          </cell>
          <cell r="CL50" t="str">
            <v>- // -</v>
          </cell>
          <cell r="CM50">
            <v>0</v>
          </cell>
          <cell r="CN50">
            <v>0</v>
          </cell>
          <cell r="CO50">
            <v>0</v>
          </cell>
          <cell r="CP50" t="str">
            <v>- // -</v>
          </cell>
          <cell r="CQ50">
            <v>0</v>
          </cell>
          <cell r="CR50">
            <v>0</v>
          </cell>
          <cell r="CS50">
            <v>0</v>
          </cell>
          <cell r="CT50" t="str">
            <v>- // -</v>
          </cell>
          <cell r="CU50">
            <v>0</v>
          </cell>
          <cell r="CV50">
            <v>0</v>
          </cell>
          <cell r="CW50">
            <v>0</v>
          </cell>
          <cell r="CX50" t="str">
            <v>- // -</v>
          </cell>
          <cell r="CY50">
            <v>0</v>
          </cell>
          <cell r="CZ50">
            <v>0</v>
          </cell>
          <cell r="DA50">
            <v>0</v>
          </cell>
          <cell r="DB50" t="str">
            <v>- // -</v>
          </cell>
          <cell r="DC50">
            <v>0</v>
          </cell>
          <cell r="DD50">
            <v>0</v>
          </cell>
          <cell r="DE50">
            <v>0</v>
          </cell>
          <cell r="DF50" t="str">
            <v>- // -</v>
          </cell>
          <cell r="DG50">
            <v>0</v>
          </cell>
          <cell r="DH50">
            <v>0</v>
          </cell>
          <cell r="DI50">
            <v>0</v>
          </cell>
          <cell r="DJ50" t="str">
            <v>- // -</v>
          </cell>
          <cell r="DK50">
            <v>9424.8405799056891</v>
          </cell>
          <cell r="DL50">
            <v>0</v>
          </cell>
          <cell r="DM50">
            <v>0</v>
          </cell>
          <cell r="DN50"/>
          <cell r="DO50">
            <v>0</v>
          </cell>
          <cell r="DP50">
            <v>0</v>
          </cell>
          <cell r="DQ50">
            <v>0</v>
          </cell>
          <cell r="DR50">
            <v>0</v>
          </cell>
          <cell r="DS50">
            <v>0</v>
          </cell>
          <cell r="DT50">
            <v>0</v>
          </cell>
          <cell r="DU50"/>
          <cell r="DV50">
            <v>0</v>
          </cell>
          <cell r="DW50" t="str">
            <v>- // -</v>
          </cell>
          <cell r="DX50">
            <v>0</v>
          </cell>
          <cell r="DY50"/>
          <cell r="DZ50">
            <v>0</v>
          </cell>
          <cell r="EA50" t="str">
            <v>- // -</v>
          </cell>
          <cell r="EB50">
            <v>0</v>
          </cell>
          <cell r="EC50"/>
          <cell r="ED50">
            <v>0</v>
          </cell>
          <cell r="EE50" t="str">
            <v>- // -</v>
          </cell>
          <cell r="EF50">
            <v>0</v>
          </cell>
          <cell r="EG50"/>
          <cell r="EH50">
            <v>0</v>
          </cell>
          <cell r="EI50" t="str">
            <v>- // -</v>
          </cell>
          <cell r="EJ50">
            <v>0</v>
          </cell>
          <cell r="EK50"/>
          <cell r="EL50">
            <v>0</v>
          </cell>
          <cell r="EM50" t="str">
            <v>- // -</v>
          </cell>
          <cell r="EN50">
            <v>0</v>
          </cell>
          <cell r="EO50"/>
          <cell r="EP50">
            <v>0</v>
          </cell>
          <cell r="EQ50" t="str">
            <v>- // -</v>
          </cell>
          <cell r="ER50">
            <v>0</v>
          </cell>
          <cell r="ES50"/>
          <cell r="ET50">
            <v>0</v>
          </cell>
          <cell r="EU50" t="str">
            <v>- // -</v>
          </cell>
          <cell r="EV50">
            <v>0</v>
          </cell>
          <cell r="EW50"/>
          <cell r="EX50">
            <v>0</v>
          </cell>
          <cell r="EY50" t="str">
            <v>- // -</v>
          </cell>
          <cell r="EZ50">
            <v>0</v>
          </cell>
          <cell r="FA50"/>
          <cell r="FB50">
            <v>0</v>
          </cell>
          <cell r="FC50" t="str">
            <v>- // -</v>
          </cell>
          <cell r="FD50">
            <v>0</v>
          </cell>
          <cell r="FE50"/>
          <cell r="FF50">
            <v>0</v>
          </cell>
          <cell r="FG50" t="str">
            <v>- // -</v>
          </cell>
          <cell r="FH50">
            <v>0</v>
          </cell>
          <cell r="FI50"/>
          <cell r="FJ50">
            <v>0</v>
          </cell>
          <cell r="FK50" t="str">
            <v>- // -</v>
          </cell>
          <cell r="FL50">
            <v>0</v>
          </cell>
          <cell r="FM50"/>
          <cell r="FN50">
            <v>0</v>
          </cell>
          <cell r="FO50" t="str">
            <v>- // -</v>
          </cell>
          <cell r="FP50">
            <v>0</v>
          </cell>
          <cell r="FQ50">
            <v>0</v>
          </cell>
          <cell r="FR50">
            <v>0</v>
          </cell>
          <cell r="FS50" t="str">
            <v>- // -</v>
          </cell>
          <cell r="FT50">
            <v>0</v>
          </cell>
          <cell r="FU50">
            <v>0</v>
          </cell>
        </row>
        <row r="51">
          <cell r="E51" t="str">
            <v>Реконструкция ПС 220 кВ Южная в части замены устройств РЗА присоединений ОВ-110</v>
          </cell>
          <cell r="F51" t="str">
            <v xml:space="preserve">Приведение к 2023 году РЗ ОВ-110 к требованиям НТД (п. 146 Правил технологического функционирования электроэнергетических систем) </v>
          </cell>
          <cell r="G51" t="str">
            <v>Реконструкция, модернизация и ТП</v>
          </cell>
          <cell r="H51" t="str">
            <v>Техническая необходимость</v>
          </cell>
          <cell r="I51" t="str">
            <v/>
          </cell>
          <cell r="J51" t="str">
            <v>Итого по проекту: ПИР, Оборудование, СМР, материалы, ПНР ОВ-110 в т.ч. 2022 год: 0</v>
          </cell>
          <cell r="K51"/>
          <cell r="L51"/>
          <cell r="M51" t="str">
            <v/>
          </cell>
          <cell r="N51">
            <v>44680</v>
          </cell>
          <cell r="O51">
            <v>45291</v>
          </cell>
          <cell r="P51"/>
          <cell r="Q51"/>
          <cell r="R51"/>
          <cell r="S51"/>
          <cell r="T51"/>
          <cell r="U51"/>
          <cell r="V51"/>
          <cell r="W51">
            <v>0</v>
          </cell>
          <cell r="X51">
            <v>9424.8405799056891</v>
          </cell>
          <cell r="Y51">
            <v>9424.8405799056891</v>
          </cell>
          <cell r="Z51">
            <v>7854.0338165880739</v>
          </cell>
          <cell r="AA51">
            <v>620.67239583498224</v>
          </cell>
          <cell r="AB51">
            <v>5886.9542532861178</v>
          </cell>
          <cell r="AC51">
            <v>956.15549688561691</v>
          </cell>
          <cell r="AD51">
            <v>390.25167058135696</v>
          </cell>
          <cell r="AE51">
            <v>0</v>
          </cell>
          <cell r="AF51">
            <v>7854.0338165880739</v>
          </cell>
          <cell r="AG51"/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/>
          <cell r="AO51">
            <v>0</v>
          </cell>
          <cell r="AP51" t="str">
            <v>- // -</v>
          </cell>
          <cell r="AQ51">
            <v>0</v>
          </cell>
          <cell r="AR51"/>
          <cell r="AS51">
            <v>0</v>
          </cell>
          <cell r="AT51" t="str">
            <v>- // -</v>
          </cell>
          <cell r="AU51">
            <v>0</v>
          </cell>
          <cell r="AV51"/>
          <cell r="AW51">
            <v>0</v>
          </cell>
          <cell r="AX51" t="str">
            <v>- // -</v>
          </cell>
          <cell r="AY51">
            <v>0</v>
          </cell>
          <cell r="AZ51"/>
          <cell r="BA51">
            <v>0</v>
          </cell>
          <cell r="BB51" t="str">
            <v>- // -</v>
          </cell>
          <cell r="BC51">
            <v>0</v>
          </cell>
          <cell r="BD51"/>
          <cell r="BE51">
            <v>0</v>
          </cell>
          <cell r="BF51" t="str">
            <v>- // -</v>
          </cell>
          <cell r="BG51">
            <v>0</v>
          </cell>
          <cell r="BH51"/>
          <cell r="BI51">
            <v>0</v>
          </cell>
          <cell r="BJ51" t="str">
            <v>- // -</v>
          </cell>
          <cell r="BK51">
            <v>0</v>
          </cell>
          <cell r="BL51"/>
          <cell r="BM51">
            <v>0</v>
          </cell>
          <cell r="BN51" t="str">
            <v>- // -</v>
          </cell>
          <cell r="BO51">
            <v>0</v>
          </cell>
          <cell r="BP51"/>
          <cell r="BQ51">
            <v>0</v>
          </cell>
          <cell r="BR51" t="str">
            <v>- // -</v>
          </cell>
          <cell r="BS51">
            <v>0</v>
          </cell>
          <cell r="BT51"/>
          <cell r="BU51">
            <v>0</v>
          </cell>
          <cell r="BV51" t="str">
            <v>- // -</v>
          </cell>
          <cell r="BW51">
            <v>0</v>
          </cell>
          <cell r="BX51"/>
          <cell r="BY51">
            <v>0</v>
          </cell>
          <cell r="BZ51" t="str">
            <v>- // -</v>
          </cell>
          <cell r="CA51">
            <v>0</v>
          </cell>
          <cell r="CB51"/>
          <cell r="CC51">
            <v>0</v>
          </cell>
          <cell r="CD51" t="str">
            <v>- // -</v>
          </cell>
          <cell r="CE51">
            <v>0</v>
          </cell>
          <cell r="CF51"/>
          <cell r="CG51">
            <v>0</v>
          </cell>
          <cell r="CH51" t="str">
            <v>- // -</v>
          </cell>
          <cell r="CI51">
            <v>0</v>
          </cell>
          <cell r="CJ51">
            <v>0</v>
          </cell>
          <cell r="CK51">
            <v>0</v>
          </cell>
          <cell r="CL51" t="str">
            <v>- // -</v>
          </cell>
          <cell r="CM51">
            <v>0</v>
          </cell>
          <cell r="CN51">
            <v>0</v>
          </cell>
          <cell r="CO51">
            <v>0</v>
          </cell>
          <cell r="CP51" t="str">
            <v>- // -</v>
          </cell>
          <cell r="CQ51">
            <v>0</v>
          </cell>
          <cell r="CR51">
            <v>0</v>
          </cell>
          <cell r="CS51">
            <v>0</v>
          </cell>
          <cell r="CT51" t="str">
            <v>- // -</v>
          </cell>
          <cell r="CU51">
            <v>0</v>
          </cell>
          <cell r="CV51">
            <v>0</v>
          </cell>
          <cell r="CW51">
            <v>0</v>
          </cell>
          <cell r="CX51" t="str">
            <v>- // -</v>
          </cell>
          <cell r="CY51">
            <v>0</v>
          </cell>
          <cell r="CZ51">
            <v>0</v>
          </cell>
          <cell r="DA51">
            <v>0</v>
          </cell>
          <cell r="DB51" t="str">
            <v>- // -</v>
          </cell>
          <cell r="DC51">
            <v>0</v>
          </cell>
          <cell r="DD51">
            <v>0</v>
          </cell>
          <cell r="DE51">
            <v>0</v>
          </cell>
          <cell r="DF51" t="str">
            <v>- // -</v>
          </cell>
          <cell r="DG51">
            <v>0</v>
          </cell>
          <cell r="DH51">
            <v>0</v>
          </cell>
          <cell r="DI51">
            <v>0</v>
          </cell>
          <cell r="DJ51" t="str">
            <v>- // -</v>
          </cell>
          <cell r="DK51">
            <v>9424.8405799056891</v>
          </cell>
          <cell r="DL51">
            <v>0</v>
          </cell>
          <cell r="DM51">
            <v>0</v>
          </cell>
          <cell r="DN51"/>
          <cell r="DO51">
            <v>0</v>
          </cell>
          <cell r="DP51">
            <v>0</v>
          </cell>
          <cell r="DQ51">
            <v>0</v>
          </cell>
          <cell r="DR51">
            <v>0</v>
          </cell>
          <cell r="DS51">
            <v>0</v>
          </cell>
          <cell r="DT51">
            <v>0</v>
          </cell>
          <cell r="DU51"/>
          <cell r="DV51">
            <v>0</v>
          </cell>
          <cell r="DW51" t="str">
            <v>- // -</v>
          </cell>
          <cell r="DX51">
            <v>0</v>
          </cell>
          <cell r="DY51"/>
          <cell r="DZ51">
            <v>0</v>
          </cell>
          <cell r="EA51" t="str">
            <v>- // -</v>
          </cell>
          <cell r="EB51">
            <v>0</v>
          </cell>
          <cell r="EC51"/>
          <cell r="ED51">
            <v>0</v>
          </cell>
          <cell r="EE51" t="str">
            <v>- // -</v>
          </cell>
          <cell r="EF51">
            <v>0</v>
          </cell>
          <cell r="EG51"/>
          <cell r="EH51">
            <v>0</v>
          </cell>
          <cell r="EI51" t="str">
            <v>- // -</v>
          </cell>
          <cell r="EJ51">
            <v>0</v>
          </cell>
          <cell r="EK51"/>
          <cell r="EL51">
            <v>0</v>
          </cell>
          <cell r="EM51" t="str">
            <v>- // -</v>
          </cell>
          <cell r="EN51">
            <v>0</v>
          </cell>
          <cell r="EO51"/>
          <cell r="EP51">
            <v>0</v>
          </cell>
          <cell r="EQ51" t="str">
            <v>- // -</v>
          </cell>
          <cell r="ER51">
            <v>0</v>
          </cell>
          <cell r="ES51"/>
          <cell r="ET51">
            <v>0</v>
          </cell>
          <cell r="EU51" t="str">
            <v>- // -</v>
          </cell>
          <cell r="EV51">
            <v>0</v>
          </cell>
          <cell r="EW51"/>
          <cell r="EX51">
            <v>0</v>
          </cell>
          <cell r="EY51" t="str">
            <v>- // -</v>
          </cell>
          <cell r="EZ51">
            <v>0</v>
          </cell>
          <cell r="FA51"/>
          <cell r="FB51">
            <v>0</v>
          </cell>
          <cell r="FC51" t="str">
            <v>- // -</v>
          </cell>
          <cell r="FD51">
            <v>0</v>
          </cell>
          <cell r="FE51"/>
          <cell r="FF51">
            <v>0</v>
          </cell>
          <cell r="FG51" t="str">
            <v>- // -</v>
          </cell>
          <cell r="FH51">
            <v>0</v>
          </cell>
          <cell r="FI51"/>
          <cell r="FJ51">
            <v>0</v>
          </cell>
          <cell r="FK51" t="str">
            <v>- // -</v>
          </cell>
          <cell r="FL51">
            <v>0</v>
          </cell>
          <cell r="FM51"/>
          <cell r="FN51">
            <v>0</v>
          </cell>
          <cell r="FO51" t="str">
            <v>- // -</v>
          </cell>
          <cell r="FP51">
            <v>0</v>
          </cell>
          <cell r="FQ51">
            <v>0</v>
          </cell>
          <cell r="FR51">
            <v>0</v>
          </cell>
          <cell r="FS51" t="str">
            <v>- // -</v>
          </cell>
          <cell r="FT51">
            <v>0</v>
          </cell>
          <cell r="FU51">
            <v>0</v>
          </cell>
        </row>
        <row r="52">
          <cell r="E52" t="str">
            <v>Реконструкция ПС 220 кВ Восточная в части установки устройства автоматики ограничения перегрузки оборудования (АОПО) ВЛ 110 кВ Восточная – Кошево с отпайками, ВЛ 110 кВ Восточная – Лазурная с отпайками</v>
          </cell>
          <cell r="F52" t="str">
            <v>Обеспечение с 2022 года выполнения обязательств по договорам ДТП.</v>
          </cell>
          <cell r="G52" t="str">
            <v>Реконструкция, модернизация и ТП</v>
          </cell>
          <cell r="H52" t="str">
            <v>Техническая необходимость</v>
          </cell>
          <cell r="I52" t="str">
            <v/>
          </cell>
          <cell r="J52" t="str">
            <v>Итого по проекту: ПИР СМР ПНР шкаф АОПО - 1 шт. в т.ч. 2022 год: 0</v>
          </cell>
          <cell r="K52"/>
          <cell r="L52"/>
          <cell r="M52" t="str">
            <v/>
          </cell>
          <cell r="N52">
            <v>44680</v>
          </cell>
          <cell r="O52">
            <v>45291</v>
          </cell>
          <cell r="P52"/>
          <cell r="Q52"/>
          <cell r="R52"/>
          <cell r="S52"/>
          <cell r="T52"/>
          <cell r="U52"/>
          <cell r="V52"/>
          <cell r="W52">
            <v>0</v>
          </cell>
          <cell r="X52">
            <v>12245.197525470881</v>
          </cell>
          <cell r="Y52">
            <v>12245.197525470881</v>
          </cell>
          <cell r="Z52">
            <v>10204.331271225736</v>
          </cell>
          <cell r="AA52">
            <v>3049.053327278591</v>
          </cell>
          <cell r="AB52">
            <v>0</v>
          </cell>
          <cell r="AC52">
            <v>6267.718844637343</v>
          </cell>
          <cell r="AD52">
            <v>887.55909930980079</v>
          </cell>
          <cell r="AE52">
            <v>0</v>
          </cell>
          <cell r="AF52">
            <v>10204.331271225736</v>
          </cell>
          <cell r="AG52"/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0</v>
          </cell>
          <cell r="AM52">
            <v>0</v>
          </cell>
          <cell r="AN52"/>
          <cell r="AO52">
            <v>0</v>
          </cell>
          <cell r="AP52" t="str">
            <v>- // -</v>
          </cell>
          <cell r="AQ52">
            <v>0</v>
          </cell>
          <cell r="AR52"/>
          <cell r="AS52">
            <v>0</v>
          </cell>
          <cell r="AT52" t="str">
            <v>- // -</v>
          </cell>
          <cell r="AU52">
            <v>0</v>
          </cell>
          <cell r="AV52"/>
          <cell r="AW52">
            <v>0</v>
          </cell>
          <cell r="AX52" t="str">
            <v>- // -</v>
          </cell>
          <cell r="AY52">
            <v>0</v>
          </cell>
          <cell r="AZ52"/>
          <cell r="BA52">
            <v>0</v>
          </cell>
          <cell r="BB52" t="str">
            <v>- // -</v>
          </cell>
          <cell r="BC52">
            <v>0</v>
          </cell>
          <cell r="BD52"/>
          <cell r="BE52">
            <v>0</v>
          </cell>
          <cell r="BF52" t="str">
            <v>- // -</v>
          </cell>
          <cell r="BG52">
            <v>0</v>
          </cell>
          <cell r="BH52"/>
          <cell r="BI52">
            <v>0</v>
          </cell>
          <cell r="BJ52" t="str">
            <v>- // -</v>
          </cell>
          <cell r="BK52">
            <v>0</v>
          </cell>
          <cell r="BL52"/>
          <cell r="BM52">
            <v>0</v>
          </cell>
          <cell r="BN52" t="str">
            <v>- // -</v>
          </cell>
          <cell r="BO52">
            <v>0</v>
          </cell>
          <cell r="BP52"/>
          <cell r="BQ52">
            <v>0</v>
          </cell>
          <cell r="BR52" t="str">
            <v>- // -</v>
          </cell>
          <cell r="BS52">
            <v>0</v>
          </cell>
          <cell r="BT52"/>
          <cell r="BU52">
            <v>0</v>
          </cell>
          <cell r="BV52" t="str">
            <v>- // -</v>
          </cell>
          <cell r="BW52">
            <v>0</v>
          </cell>
          <cell r="BX52"/>
          <cell r="BY52">
            <v>0</v>
          </cell>
          <cell r="BZ52" t="str">
            <v>- // -</v>
          </cell>
          <cell r="CA52">
            <v>0</v>
          </cell>
          <cell r="CB52"/>
          <cell r="CC52">
            <v>0</v>
          </cell>
          <cell r="CD52" t="str">
            <v>- // -</v>
          </cell>
          <cell r="CE52">
            <v>0</v>
          </cell>
          <cell r="CF52"/>
          <cell r="CG52">
            <v>0</v>
          </cell>
          <cell r="CH52" t="str">
            <v>- // -</v>
          </cell>
          <cell r="CI52">
            <v>0</v>
          </cell>
          <cell r="CJ52">
            <v>0</v>
          </cell>
          <cell r="CK52">
            <v>0</v>
          </cell>
          <cell r="CL52" t="str">
            <v>- // -</v>
          </cell>
          <cell r="CM52">
            <v>0</v>
          </cell>
          <cell r="CN52">
            <v>0</v>
          </cell>
          <cell r="CO52">
            <v>0</v>
          </cell>
          <cell r="CP52" t="str">
            <v>- // -</v>
          </cell>
          <cell r="CQ52">
            <v>0</v>
          </cell>
          <cell r="CR52">
            <v>0</v>
          </cell>
          <cell r="CS52">
            <v>0</v>
          </cell>
          <cell r="CT52" t="str">
            <v>- // -</v>
          </cell>
          <cell r="CU52">
            <v>0</v>
          </cell>
          <cell r="CV52">
            <v>0</v>
          </cell>
          <cell r="CW52">
            <v>0</v>
          </cell>
          <cell r="CX52" t="str">
            <v>- // -</v>
          </cell>
          <cell r="CY52">
            <v>0</v>
          </cell>
          <cell r="CZ52">
            <v>0</v>
          </cell>
          <cell r="DA52">
            <v>0</v>
          </cell>
          <cell r="DB52" t="str">
            <v>- // -</v>
          </cell>
          <cell r="DC52">
            <v>0</v>
          </cell>
          <cell r="DD52">
            <v>0</v>
          </cell>
          <cell r="DE52">
            <v>0</v>
          </cell>
          <cell r="DF52" t="str">
            <v>- // -</v>
          </cell>
          <cell r="DG52">
            <v>0</v>
          </cell>
          <cell r="DH52">
            <v>0</v>
          </cell>
          <cell r="DI52">
            <v>0</v>
          </cell>
          <cell r="DJ52" t="str">
            <v>- // -</v>
          </cell>
          <cell r="DK52">
            <v>12245.197525470881</v>
          </cell>
          <cell r="DL52">
            <v>0</v>
          </cell>
          <cell r="DM52">
            <v>0</v>
          </cell>
          <cell r="DN52"/>
          <cell r="DO52">
            <v>0</v>
          </cell>
          <cell r="DP52">
            <v>0</v>
          </cell>
          <cell r="DQ52">
            <v>0</v>
          </cell>
          <cell r="DR52">
            <v>0</v>
          </cell>
          <cell r="DS52">
            <v>0</v>
          </cell>
          <cell r="DT52">
            <v>0</v>
          </cell>
          <cell r="DU52"/>
          <cell r="DV52">
            <v>0</v>
          </cell>
          <cell r="DW52" t="str">
            <v>- // -</v>
          </cell>
          <cell r="DX52">
            <v>0</v>
          </cell>
          <cell r="DY52"/>
          <cell r="DZ52">
            <v>0</v>
          </cell>
          <cell r="EA52" t="str">
            <v>- // -</v>
          </cell>
          <cell r="EB52">
            <v>0</v>
          </cell>
          <cell r="EC52"/>
          <cell r="ED52">
            <v>0</v>
          </cell>
          <cell r="EE52" t="str">
            <v>- // -</v>
          </cell>
          <cell r="EF52">
            <v>0</v>
          </cell>
          <cell r="EG52">
            <v>0</v>
          </cell>
          <cell r="EH52">
            <v>0</v>
          </cell>
          <cell r="EI52" t="str">
            <v>- // -</v>
          </cell>
          <cell r="EJ52">
            <v>0</v>
          </cell>
          <cell r="EK52"/>
          <cell r="EL52">
            <v>0</v>
          </cell>
          <cell r="EM52" t="str">
            <v>- // -</v>
          </cell>
          <cell r="EN52">
            <v>0</v>
          </cell>
          <cell r="EO52"/>
          <cell r="EP52">
            <v>0</v>
          </cell>
          <cell r="EQ52" t="str">
            <v>- // -</v>
          </cell>
          <cell r="ER52">
            <v>0</v>
          </cell>
          <cell r="ES52"/>
          <cell r="ET52">
            <v>0</v>
          </cell>
          <cell r="EU52" t="str">
            <v>- // -</v>
          </cell>
          <cell r="EV52">
            <v>0</v>
          </cell>
          <cell r="EW52"/>
          <cell r="EX52">
            <v>0</v>
          </cell>
          <cell r="EY52" t="str">
            <v>- // -</v>
          </cell>
          <cell r="EZ52">
            <v>0</v>
          </cell>
          <cell r="FA52"/>
          <cell r="FB52">
            <v>0</v>
          </cell>
          <cell r="FC52" t="str">
            <v>- // -</v>
          </cell>
          <cell r="FD52">
            <v>0</v>
          </cell>
          <cell r="FE52"/>
          <cell r="FF52">
            <v>0</v>
          </cell>
          <cell r="FG52" t="str">
            <v>- // -</v>
          </cell>
          <cell r="FH52">
            <v>0</v>
          </cell>
          <cell r="FI52"/>
          <cell r="FJ52">
            <v>0</v>
          </cell>
          <cell r="FK52" t="str">
            <v>- // -</v>
          </cell>
          <cell r="FL52">
            <v>0</v>
          </cell>
          <cell r="FM52"/>
          <cell r="FN52">
            <v>0</v>
          </cell>
          <cell r="FO52" t="str">
            <v>- // -</v>
          </cell>
          <cell r="FP52">
            <v>0</v>
          </cell>
          <cell r="FQ52">
            <v>0</v>
          </cell>
          <cell r="FR52">
            <v>0</v>
          </cell>
          <cell r="FS52" t="str">
            <v>- // -</v>
          </cell>
          <cell r="FT52">
            <v>0</v>
          </cell>
          <cell r="FU52">
            <v>0</v>
          </cell>
        </row>
        <row r="53">
          <cell r="E53" t="str">
            <v xml:space="preserve">Строительство электрических сетей 10- 0,4 кВ на ПС 220 кВ Восточная 
для электроснабжения зданий, расположенных на территории подстанции
</v>
          </cell>
          <cell r="F53" t="str">
            <v>Выполнение электроснабжений зданий и сооружений ПС по нормальной схеме с 2021 года</v>
          </cell>
          <cell r="G53" t="str">
            <v>Строительство новых объектов</v>
          </cell>
          <cell r="H53" t="str">
            <v>Техническая необходимость</v>
          </cell>
          <cell r="I53" t="str">
            <v/>
          </cell>
          <cell r="J53" t="str">
            <v>Итого по проекту: ПИР, СМР, ПНР, ЛЭП 350м, КЛ 200м, ТП-10/0,4 кВ – 1 шт., ячейка10 кВ типа К-XII- 1шт в т.ч. 2022 год: 0</v>
          </cell>
          <cell r="K53"/>
          <cell r="L53"/>
          <cell r="M53" t="str">
            <v>Разработка ПСД; Приобретение и поставка оборудования; Выполнение строительно-монтажных работ; Пуско-наладочные работы; Ввод объекта в эксплуатацию.</v>
          </cell>
          <cell r="N53">
            <v>44680</v>
          </cell>
          <cell r="O53">
            <v>45291</v>
          </cell>
          <cell r="P53"/>
          <cell r="Q53"/>
          <cell r="R53"/>
          <cell r="S53"/>
          <cell r="T53"/>
          <cell r="U53"/>
          <cell r="V53"/>
          <cell r="W53">
            <v>0</v>
          </cell>
          <cell r="X53">
            <v>4884.3675331459062</v>
          </cell>
          <cell r="Y53">
            <v>4884.3675331459062</v>
          </cell>
          <cell r="Z53">
            <v>4070.3062776215884</v>
          </cell>
          <cell r="AA53">
            <v>352.666960297081</v>
          </cell>
          <cell r="AB53">
            <v>1656.3726525328279</v>
          </cell>
          <cell r="AC53">
            <v>1672.7227175078253</v>
          </cell>
          <cell r="AD53">
            <v>154.55528914641624</v>
          </cell>
          <cell r="AE53">
            <v>233.98865813743819</v>
          </cell>
          <cell r="AF53">
            <v>4070.3062776215884</v>
          </cell>
          <cell r="AG53"/>
          <cell r="AH53">
            <v>0</v>
          </cell>
          <cell r="AI53">
            <v>0</v>
          </cell>
          <cell r="AJ53">
            <v>0</v>
          </cell>
          <cell r="AK53">
            <v>0</v>
          </cell>
          <cell r="AL53">
            <v>0</v>
          </cell>
          <cell r="AM53">
            <v>0</v>
          </cell>
          <cell r="AN53"/>
          <cell r="AO53">
            <v>0</v>
          </cell>
          <cell r="AP53" t="str">
            <v>- // -</v>
          </cell>
          <cell r="AQ53">
            <v>0</v>
          </cell>
          <cell r="AR53"/>
          <cell r="AS53">
            <v>0</v>
          </cell>
          <cell r="AT53" t="str">
            <v>- // -</v>
          </cell>
          <cell r="AU53">
            <v>0</v>
          </cell>
          <cell r="AV53"/>
          <cell r="AW53">
            <v>0</v>
          </cell>
          <cell r="AX53" t="str">
            <v>- // -</v>
          </cell>
          <cell r="AY53">
            <v>0</v>
          </cell>
          <cell r="AZ53"/>
          <cell r="BA53">
            <v>0</v>
          </cell>
          <cell r="BB53" t="str">
            <v>- // -</v>
          </cell>
          <cell r="BC53">
            <v>0</v>
          </cell>
          <cell r="BD53"/>
          <cell r="BE53">
            <v>0</v>
          </cell>
          <cell r="BF53" t="str">
            <v>- // -</v>
          </cell>
          <cell r="BG53">
            <v>0</v>
          </cell>
          <cell r="BH53"/>
          <cell r="BI53">
            <v>0</v>
          </cell>
          <cell r="BJ53" t="str">
            <v>- // -</v>
          </cell>
          <cell r="BK53">
            <v>0</v>
          </cell>
          <cell r="BL53"/>
          <cell r="BM53">
            <v>0</v>
          </cell>
          <cell r="BN53" t="str">
            <v>- // -</v>
          </cell>
          <cell r="BO53">
            <v>0</v>
          </cell>
          <cell r="BP53"/>
          <cell r="BQ53">
            <v>0</v>
          </cell>
          <cell r="BR53" t="str">
            <v>- // -</v>
          </cell>
          <cell r="BS53">
            <v>0</v>
          </cell>
          <cell r="BT53"/>
          <cell r="BU53">
            <v>0</v>
          </cell>
          <cell r="BV53" t="str">
            <v>- // -</v>
          </cell>
          <cell r="BW53">
            <v>0</v>
          </cell>
          <cell r="BX53"/>
          <cell r="BY53">
            <v>0</v>
          </cell>
          <cell r="BZ53" t="str">
            <v>- // -</v>
          </cell>
          <cell r="CA53">
            <v>0</v>
          </cell>
          <cell r="CB53"/>
          <cell r="CC53">
            <v>0</v>
          </cell>
          <cell r="CD53" t="str">
            <v>- // -</v>
          </cell>
          <cell r="CE53">
            <v>0</v>
          </cell>
          <cell r="CF53"/>
          <cell r="CG53">
            <v>0</v>
          </cell>
          <cell r="CH53" t="str">
            <v>- // -</v>
          </cell>
          <cell r="CI53">
            <v>0</v>
          </cell>
          <cell r="CJ53">
            <v>0</v>
          </cell>
          <cell r="CK53">
            <v>0</v>
          </cell>
          <cell r="CL53" t="str">
            <v>- // -</v>
          </cell>
          <cell r="CM53">
            <v>0</v>
          </cell>
          <cell r="CN53">
            <v>0</v>
          </cell>
          <cell r="CO53">
            <v>0</v>
          </cell>
          <cell r="CP53" t="str">
            <v>- // -</v>
          </cell>
          <cell r="CQ53">
            <v>0</v>
          </cell>
          <cell r="CR53">
            <v>0</v>
          </cell>
          <cell r="CS53">
            <v>0</v>
          </cell>
          <cell r="CT53" t="str">
            <v>- // -</v>
          </cell>
          <cell r="CU53">
            <v>0</v>
          </cell>
          <cell r="CV53">
            <v>0</v>
          </cell>
          <cell r="CW53">
            <v>0</v>
          </cell>
          <cell r="CX53" t="str">
            <v>- // -</v>
          </cell>
          <cell r="CY53">
            <v>0</v>
          </cell>
          <cell r="CZ53">
            <v>0</v>
          </cell>
          <cell r="DA53">
            <v>0</v>
          </cell>
          <cell r="DB53" t="str">
            <v>- // -</v>
          </cell>
          <cell r="DC53">
            <v>0</v>
          </cell>
          <cell r="DD53">
            <v>0</v>
          </cell>
          <cell r="DE53">
            <v>0</v>
          </cell>
          <cell r="DF53" t="str">
            <v>- // -</v>
          </cell>
          <cell r="DG53">
            <v>0</v>
          </cell>
          <cell r="DH53">
            <v>0</v>
          </cell>
          <cell r="DI53">
            <v>0</v>
          </cell>
          <cell r="DJ53" t="str">
            <v>- // -</v>
          </cell>
          <cell r="DK53">
            <v>4884.3675331459062</v>
          </cell>
          <cell r="DL53">
            <v>0</v>
          </cell>
          <cell r="DM53">
            <v>0</v>
          </cell>
          <cell r="DN53"/>
          <cell r="DO53">
            <v>0</v>
          </cell>
          <cell r="DP53">
            <v>0</v>
          </cell>
          <cell r="DQ53">
            <v>0</v>
          </cell>
          <cell r="DR53">
            <v>0</v>
          </cell>
          <cell r="DS53">
            <v>0</v>
          </cell>
          <cell r="DT53">
            <v>0</v>
          </cell>
          <cell r="DU53"/>
          <cell r="DV53">
            <v>0</v>
          </cell>
          <cell r="DW53" t="str">
            <v>- // -</v>
          </cell>
          <cell r="DX53">
            <v>0</v>
          </cell>
          <cell r="DY53"/>
          <cell r="DZ53">
            <v>0</v>
          </cell>
          <cell r="EA53" t="str">
            <v>- // -</v>
          </cell>
          <cell r="EB53">
            <v>0</v>
          </cell>
          <cell r="EC53"/>
          <cell r="ED53">
            <v>0</v>
          </cell>
          <cell r="EE53" t="str">
            <v>- // -</v>
          </cell>
          <cell r="EF53">
            <v>0</v>
          </cell>
          <cell r="EG53"/>
          <cell r="EH53">
            <v>0</v>
          </cell>
          <cell r="EI53" t="str">
            <v>- // -</v>
          </cell>
          <cell r="EJ53">
            <v>0</v>
          </cell>
          <cell r="EK53"/>
          <cell r="EL53">
            <v>0</v>
          </cell>
          <cell r="EM53" t="str">
            <v>- // -</v>
          </cell>
          <cell r="EN53">
            <v>0</v>
          </cell>
          <cell r="EO53"/>
          <cell r="EP53">
            <v>0</v>
          </cell>
          <cell r="EQ53" t="str">
            <v>- // -</v>
          </cell>
          <cell r="ER53">
            <v>0</v>
          </cell>
          <cell r="ES53"/>
          <cell r="ET53">
            <v>0</v>
          </cell>
          <cell r="EU53" t="str">
            <v>- // -</v>
          </cell>
          <cell r="EV53">
            <v>0</v>
          </cell>
          <cell r="EW53"/>
          <cell r="EX53">
            <v>0</v>
          </cell>
          <cell r="EY53" t="str">
            <v>- // -</v>
          </cell>
          <cell r="EZ53">
            <v>0</v>
          </cell>
          <cell r="FA53"/>
          <cell r="FB53">
            <v>0</v>
          </cell>
          <cell r="FC53" t="str">
            <v>- // -</v>
          </cell>
          <cell r="FD53">
            <v>0</v>
          </cell>
          <cell r="FE53"/>
          <cell r="FF53">
            <v>0</v>
          </cell>
          <cell r="FG53" t="str">
            <v>- // -</v>
          </cell>
          <cell r="FH53">
            <v>0</v>
          </cell>
          <cell r="FI53"/>
          <cell r="FJ53">
            <v>0</v>
          </cell>
          <cell r="FK53" t="str">
            <v>- // -</v>
          </cell>
          <cell r="FL53">
            <v>0</v>
          </cell>
          <cell r="FM53"/>
          <cell r="FN53">
            <v>0</v>
          </cell>
          <cell r="FO53" t="str">
            <v>- // -</v>
          </cell>
          <cell r="FP53">
            <v>0</v>
          </cell>
          <cell r="FQ53">
            <v>0</v>
          </cell>
          <cell r="FR53">
            <v>0</v>
          </cell>
          <cell r="FS53" t="str">
            <v>- // -</v>
          </cell>
          <cell r="FT53">
            <v>0</v>
          </cell>
          <cell r="FU53">
            <v>0</v>
          </cell>
        </row>
        <row r="54">
          <cell r="E54" t="str">
            <v>Перевод системы электроснабжения электроприемников на источник питания хозяйственных нужд ПС 220 кВ Татарская</v>
          </cell>
          <cell r="F54" t="str">
            <v>Исключение затрат на передачу ЭЭ по сетям АО "РЭС" с 2021 года</v>
          </cell>
          <cell r="G54" t="str">
            <v>Строительство новых объектов</v>
          </cell>
          <cell r="H54" t="str">
            <v>Техническая необходимость</v>
          </cell>
          <cell r="I54" t="str">
            <v/>
          </cell>
          <cell r="J54" t="str">
            <v>Итого по проекту: ПИР, СМР, ПНР, ЛЭП 350м, КЛ 200м, ТП-10/0,4 кВ – 1 шт., ячейка10 кВ типа К-XII- 1шт в т.ч. 2022 год: 0</v>
          </cell>
          <cell r="K54"/>
          <cell r="L54"/>
          <cell r="M54" t="str">
            <v>Разработка ПСД; Приобретение и поставка оборудования; Выполнение строительно-монтажных работ; Пуско-наладочные работы; Ввод объекта в эксплуатацию.</v>
          </cell>
          <cell r="N54">
            <v>44680</v>
          </cell>
          <cell r="O54">
            <v>45291</v>
          </cell>
          <cell r="P54"/>
          <cell r="Q54"/>
          <cell r="R54"/>
          <cell r="S54"/>
          <cell r="T54"/>
          <cell r="U54"/>
          <cell r="V54"/>
          <cell r="W54">
            <v>0</v>
          </cell>
          <cell r="X54">
            <v>1386.2466484484594</v>
          </cell>
          <cell r="Y54">
            <v>1386.2466484484594</v>
          </cell>
          <cell r="Z54">
            <v>1155.2055403737161</v>
          </cell>
          <cell r="AA54">
            <v>115.34618519249581</v>
          </cell>
          <cell r="AB54">
            <v>68.612946151469089</v>
          </cell>
          <cell r="AC54">
            <v>862.69583155878468</v>
          </cell>
          <cell r="AD54">
            <v>14.391401238036597</v>
          </cell>
          <cell r="AE54">
            <v>94.159176232929909</v>
          </cell>
          <cell r="AF54">
            <v>1155.2055403737161</v>
          </cell>
          <cell r="AG54"/>
          <cell r="AH54">
            <v>0</v>
          </cell>
          <cell r="AI54">
            <v>0</v>
          </cell>
          <cell r="AJ54">
            <v>0</v>
          </cell>
          <cell r="AK54">
            <v>0</v>
          </cell>
          <cell r="AL54">
            <v>0</v>
          </cell>
          <cell r="AM54">
            <v>0</v>
          </cell>
          <cell r="AN54"/>
          <cell r="AO54">
            <v>0</v>
          </cell>
          <cell r="AP54" t="str">
            <v>- // -</v>
          </cell>
          <cell r="AQ54">
            <v>0</v>
          </cell>
          <cell r="AR54"/>
          <cell r="AS54">
            <v>0</v>
          </cell>
          <cell r="AT54" t="str">
            <v>- // -</v>
          </cell>
          <cell r="AU54">
            <v>0</v>
          </cell>
          <cell r="AV54"/>
          <cell r="AW54">
            <v>0</v>
          </cell>
          <cell r="AX54" t="str">
            <v>- // -</v>
          </cell>
          <cell r="AY54">
            <v>0</v>
          </cell>
          <cell r="AZ54"/>
          <cell r="BA54">
            <v>0</v>
          </cell>
          <cell r="BB54" t="str">
            <v>- // -</v>
          </cell>
          <cell r="BC54">
            <v>0</v>
          </cell>
          <cell r="BD54"/>
          <cell r="BE54">
            <v>0</v>
          </cell>
          <cell r="BF54" t="str">
            <v>- // -</v>
          </cell>
          <cell r="BG54">
            <v>0</v>
          </cell>
          <cell r="BH54"/>
          <cell r="BI54">
            <v>0</v>
          </cell>
          <cell r="BJ54" t="str">
            <v>- // -</v>
          </cell>
          <cell r="BK54">
            <v>0</v>
          </cell>
          <cell r="BL54"/>
          <cell r="BM54">
            <v>0</v>
          </cell>
          <cell r="BN54" t="str">
            <v>- // -</v>
          </cell>
          <cell r="BO54">
            <v>0</v>
          </cell>
          <cell r="BP54"/>
          <cell r="BQ54">
            <v>0</v>
          </cell>
          <cell r="BR54" t="str">
            <v>- // -</v>
          </cell>
          <cell r="BS54">
            <v>0</v>
          </cell>
          <cell r="BT54"/>
          <cell r="BU54">
            <v>0</v>
          </cell>
          <cell r="BV54" t="str">
            <v>- // -</v>
          </cell>
          <cell r="BW54">
            <v>0</v>
          </cell>
          <cell r="BX54"/>
          <cell r="BY54">
            <v>0</v>
          </cell>
          <cell r="BZ54" t="str">
            <v>- // -</v>
          </cell>
          <cell r="CA54">
            <v>0</v>
          </cell>
          <cell r="CB54"/>
          <cell r="CC54">
            <v>0</v>
          </cell>
          <cell r="CD54" t="str">
            <v>- // -</v>
          </cell>
          <cell r="CE54">
            <v>0</v>
          </cell>
          <cell r="CF54"/>
          <cell r="CG54">
            <v>0</v>
          </cell>
          <cell r="CH54" t="str">
            <v>- // -</v>
          </cell>
          <cell r="CI54">
            <v>0</v>
          </cell>
          <cell r="CJ54">
            <v>0</v>
          </cell>
          <cell r="CK54">
            <v>0</v>
          </cell>
          <cell r="CL54" t="str">
            <v>- // -</v>
          </cell>
          <cell r="CM54">
            <v>0</v>
          </cell>
          <cell r="CN54">
            <v>0</v>
          </cell>
          <cell r="CO54">
            <v>0</v>
          </cell>
          <cell r="CP54" t="str">
            <v>- // -</v>
          </cell>
          <cell r="CQ54">
            <v>0</v>
          </cell>
          <cell r="CR54">
            <v>0</v>
          </cell>
          <cell r="CS54">
            <v>0</v>
          </cell>
          <cell r="CT54" t="str">
            <v>- // -</v>
          </cell>
          <cell r="CU54">
            <v>0</v>
          </cell>
          <cell r="CV54">
            <v>0</v>
          </cell>
          <cell r="CW54">
            <v>0</v>
          </cell>
          <cell r="CX54" t="str">
            <v>- // -</v>
          </cell>
          <cell r="CY54">
            <v>0</v>
          </cell>
          <cell r="CZ54">
            <v>0</v>
          </cell>
          <cell r="DA54">
            <v>0</v>
          </cell>
          <cell r="DB54" t="str">
            <v>- // -</v>
          </cell>
          <cell r="DC54">
            <v>0</v>
          </cell>
          <cell r="DD54">
            <v>0</v>
          </cell>
          <cell r="DE54">
            <v>0</v>
          </cell>
          <cell r="DF54" t="str">
            <v>- // -</v>
          </cell>
          <cell r="DG54">
            <v>0</v>
          </cell>
          <cell r="DH54">
            <v>0</v>
          </cell>
          <cell r="DI54">
            <v>0</v>
          </cell>
          <cell r="DJ54" t="str">
            <v>- // -</v>
          </cell>
          <cell r="DK54">
            <v>1386.2466484484594</v>
          </cell>
          <cell r="DL54">
            <v>0</v>
          </cell>
          <cell r="DM54">
            <v>0</v>
          </cell>
          <cell r="DN54"/>
          <cell r="DO54">
            <v>0</v>
          </cell>
          <cell r="DP54">
            <v>0</v>
          </cell>
          <cell r="DQ54">
            <v>0</v>
          </cell>
          <cell r="DR54">
            <v>0</v>
          </cell>
          <cell r="DS54">
            <v>0</v>
          </cell>
          <cell r="DT54">
            <v>0</v>
          </cell>
          <cell r="DU54"/>
          <cell r="DV54">
            <v>0</v>
          </cell>
          <cell r="DW54" t="str">
            <v>- // -</v>
          </cell>
          <cell r="DX54">
            <v>0</v>
          </cell>
          <cell r="DY54"/>
          <cell r="DZ54">
            <v>0</v>
          </cell>
          <cell r="EA54" t="str">
            <v>- // -</v>
          </cell>
          <cell r="EB54">
            <v>0</v>
          </cell>
          <cell r="EC54"/>
          <cell r="ED54">
            <v>0</v>
          </cell>
          <cell r="EE54" t="str">
            <v>- // -</v>
          </cell>
          <cell r="EF54">
            <v>0</v>
          </cell>
          <cell r="EG54"/>
          <cell r="EH54">
            <v>0</v>
          </cell>
          <cell r="EI54" t="str">
            <v>- // -</v>
          </cell>
          <cell r="EJ54">
            <v>0</v>
          </cell>
          <cell r="EK54"/>
          <cell r="EL54">
            <v>0</v>
          </cell>
          <cell r="EM54" t="str">
            <v>- // -</v>
          </cell>
          <cell r="EN54">
            <v>0</v>
          </cell>
          <cell r="EO54"/>
          <cell r="EP54">
            <v>0</v>
          </cell>
          <cell r="EQ54" t="str">
            <v>- // -</v>
          </cell>
          <cell r="ER54">
            <v>0</v>
          </cell>
          <cell r="ES54"/>
          <cell r="ET54">
            <v>0</v>
          </cell>
          <cell r="EU54" t="str">
            <v>- // -</v>
          </cell>
          <cell r="EV54">
            <v>0</v>
          </cell>
          <cell r="EW54"/>
          <cell r="EX54">
            <v>0</v>
          </cell>
          <cell r="EY54" t="str">
            <v>- // -</v>
          </cell>
          <cell r="EZ54">
            <v>0</v>
          </cell>
          <cell r="FA54"/>
          <cell r="FB54">
            <v>0</v>
          </cell>
          <cell r="FC54" t="str">
            <v>- // -</v>
          </cell>
          <cell r="FD54">
            <v>0</v>
          </cell>
          <cell r="FE54"/>
          <cell r="FF54">
            <v>0</v>
          </cell>
          <cell r="FG54" t="str">
            <v>- // -</v>
          </cell>
          <cell r="FH54">
            <v>0</v>
          </cell>
          <cell r="FI54"/>
          <cell r="FJ54">
            <v>0</v>
          </cell>
          <cell r="FK54" t="str">
            <v>- // -</v>
          </cell>
          <cell r="FL54">
            <v>0</v>
          </cell>
          <cell r="FM54"/>
          <cell r="FN54">
            <v>0</v>
          </cell>
          <cell r="FO54" t="str">
            <v>- // -</v>
          </cell>
          <cell r="FP54">
            <v>0</v>
          </cell>
          <cell r="FQ54">
            <v>0</v>
          </cell>
          <cell r="FR54">
            <v>0</v>
          </cell>
          <cell r="FS54" t="str">
            <v>- // -</v>
          </cell>
          <cell r="FT54">
            <v>0</v>
          </cell>
          <cell r="FU54">
            <v>0</v>
          </cell>
        </row>
        <row r="55">
          <cell r="E55" t="str">
            <v>ПС Восточная строительство нижнего дополнительного ограждения</v>
          </cell>
          <cell r="F55" t="str">
            <v>Выполнение требований по антеррористической защищенности с 2022 года</v>
          </cell>
          <cell r="G55" t="str">
            <v>Реконструкция, модернизация и ТП</v>
          </cell>
          <cell r="H55" t="str">
            <v>Техническая необходимость</v>
          </cell>
          <cell r="I55">
            <v>44545</v>
          </cell>
          <cell r="J55" t="str">
            <v>Итого по проекту: ПМР, СМР, мнтаж противоподкопного дополнительного ограждения, 1300 п/м в т.ч. 2022 год: ПИР, СМР противоподкопного дополнительного ограждения, 1300 п/м</v>
          </cell>
          <cell r="K55"/>
          <cell r="L55"/>
          <cell r="M55" t="str">
            <v>Разработка ПСД; Выполнение строительно-монтажных работ; Ввод объекта в эксплуатацию.</v>
          </cell>
          <cell r="N55">
            <v>44545</v>
          </cell>
          <cell r="O55">
            <v>44803</v>
          </cell>
          <cell r="P55"/>
          <cell r="Q55"/>
          <cell r="R55"/>
          <cell r="S55"/>
          <cell r="T55"/>
          <cell r="U55"/>
          <cell r="V55"/>
          <cell r="W55">
            <v>0</v>
          </cell>
          <cell r="X55">
            <v>424.17050279472966</v>
          </cell>
          <cell r="Y55">
            <v>424.17050279472966</v>
          </cell>
          <cell r="Z55">
            <v>353.47541899560804</v>
          </cell>
          <cell r="AA55">
            <v>23.124560121208003</v>
          </cell>
          <cell r="AB55">
            <v>0</v>
          </cell>
          <cell r="AC55">
            <v>330.35085887440005</v>
          </cell>
          <cell r="AD55">
            <v>0</v>
          </cell>
          <cell r="AE55">
            <v>0</v>
          </cell>
          <cell r="AF55">
            <v>353.47541899560804</v>
          </cell>
          <cell r="AG55"/>
          <cell r="AH55">
            <v>0</v>
          </cell>
          <cell r="AI55">
            <v>0</v>
          </cell>
          <cell r="AJ55">
            <v>0</v>
          </cell>
          <cell r="AK55">
            <v>0</v>
          </cell>
          <cell r="AL55">
            <v>0</v>
          </cell>
          <cell r="AM55">
            <v>0</v>
          </cell>
          <cell r="AN55"/>
          <cell r="AO55">
            <v>0</v>
          </cell>
          <cell r="AP55" t="str">
            <v>- // -</v>
          </cell>
          <cell r="AQ55">
            <v>0</v>
          </cell>
          <cell r="AR55"/>
          <cell r="AS55">
            <v>0</v>
          </cell>
          <cell r="AT55" t="str">
            <v>- // -</v>
          </cell>
          <cell r="AU55">
            <v>0</v>
          </cell>
          <cell r="AV55"/>
          <cell r="AW55">
            <v>0</v>
          </cell>
          <cell r="AX55" t="str">
            <v>- // -</v>
          </cell>
          <cell r="AY55">
            <v>0</v>
          </cell>
          <cell r="AZ55"/>
          <cell r="BA55">
            <v>0</v>
          </cell>
          <cell r="BB55" t="str">
            <v>- // -</v>
          </cell>
          <cell r="BC55">
            <v>0</v>
          </cell>
          <cell r="BD55"/>
          <cell r="BE55">
            <v>0</v>
          </cell>
          <cell r="BF55" t="str">
            <v>- // -</v>
          </cell>
          <cell r="BG55">
            <v>0</v>
          </cell>
          <cell r="BH55"/>
          <cell r="BI55">
            <v>0</v>
          </cell>
          <cell r="BJ55" t="str">
            <v>- // -</v>
          </cell>
          <cell r="BK55">
            <v>0</v>
          </cell>
          <cell r="BL55"/>
          <cell r="BM55">
            <v>0</v>
          </cell>
          <cell r="BN55" t="str">
            <v>- // -</v>
          </cell>
          <cell r="BO55">
            <v>0</v>
          </cell>
          <cell r="BP55"/>
          <cell r="BQ55">
            <v>0</v>
          </cell>
          <cell r="BR55" t="str">
            <v>- // -</v>
          </cell>
          <cell r="BS55">
            <v>424.17050279472966</v>
          </cell>
          <cell r="BT55"/>
          <cell r="BU55">
            <v>-424.17050279472966</v>
          </cell>
          <cell r="BV55">
            <v>0</v>
          </cell>
          <cell r="BW55">
            <v>0</v>
          </cell>
          <cell r="BX55"/>
          <cell r="BY55">
            <v>0</v>
          </cell>
          <cell r="BZ55" t="str">
            <v>- // -</v>
          </cell>
          <cell r="CA55">
            <v>0</v>
          </cell>
          <cell r="CB55"/>
          <cell r="CC55">
            <v>0</v>
          </cell>
          <cell r="CD55" t="str">
            <v>- // -</v>
          </cell>
          <cell r="CE55">
            <v>0</v>
          </cell>
          <cell r="CF55"/>
          <cell r="CG55">
            <v>0</v>
          </cell>
          <cell r="CH55" t="str">
            <v>- // -</v>
          </cell>
          <cell r="CI55">
            <v>0</v>
          </cell>
          <cell r="CJ55">
            <v>0</v>
          </cell>
          <cell r="CK55">
            <v>0</v>
          </cell>
          <cell r="CL55" t="str">
            <v>- // -</v>
          </cell>
          <cell r="CM55">
            <v>0</v>
          </cell>
          <cell r="CN55">
            <v>0</v>
          </cell>
          <cell r="CO55">
            <v>0</v>
          </cell>
          <cell r="CP55" t="str">
            <v>- // -</v>
          </cell>
          <cell r="CQ55">
            <v>424.17050279472966</v>
          </cell>
          <cell r="CR55">
            <v>0</v>
          </cell>
          <cell r="CS55">
            <v>-424.17050279472966</v>
          </cell>
          <cell r="CT55">
            <v>0</v>
          </cell>
          <cell r="CU55">
            <v>0</v>
          </cell>
          <cell r="CV55">
            <v>0</v>
          </cell>
          <cell r="CW55">
            <v>0</v>
          </cell>
          <cell r="CX55" t="str">
            <v>- // -</v>
          </cell>
          <cell r="CY55">
            <v>424.17050279472966</v>
          </cell>
          <cell r="CZ55">
            <v>0</v>
          </cell>
          <cell r="DA55">
            <v>-424.17050279472966</v>
          </cell>
          <cell r="DB55">
            <v>0</v>
          </cell>
          <cell r="DC55">
            <v>0</v>
          </cell>
          <cell r="DD55">
            <v>0</v>
          </cell>
          <cell r="DE55">
            <v>0</v>
          </cell>
          <cell r="DF55" t="str">
            <v>- // -</v>
          </cell>
          <cell r="DG55">
            <v>0</v>
          </cell>
          <cell r="DH55">
            <v>0</v>
          </cell>
          <cell r="DI55">
            <v>0</v>
          </cell>
          <cell r="DJ55" t="str">
            <v>- // -</v>
          </cell>
          <cell r="DK55">
            <v>0</v>
          </cell>
          <cell r="DL55">
            <v>0</v>
          </cell>
          <cell r="DM55">
            <v>0</v>
          </cell>
          <cell r="DN55"/>
          <cell r="DO55">
            <v>0</v>
          </cell>
          <cell r="DP55">
            <v>0</v>
          </cell>
          <cell r="DQ55">
            <v>0</v>
          </cell>
          <cell r="DR55">
            <v>0</v>
          </cell>
          <cell r="DS55">
            <v>0</v>
          </cell>
          <cell r="DT55">
            <v>0</v>
          </cell>
          <cell r="DU55"/>
          <cell r="DV55">
            <v>0</v>
          </cell>
          <cell r="DW55" t="str">
            <v>- // -</v>
          </cell>
          <cell r="DX55">
            <v>0</v>
          </cell>
          <cell r="DY55"/>
          <cell r="DZ55">
            <v>0</v>
          </cell>
          <cell r="EA55" t="str">
            <v>- // -</v>
          </cell>
          <cell r="EB55">
            <v>0</v>
          </cell>
          <cell r="EC55"/>
          <cell r="ED55">
            <v>0</v>
          </cell>
          <cell r="EE55" t="str">
            <v>- // -</v>
          </cell>
          <cell r="EF55">
            <v>0</v>
          </cell>
          <cell r="EG55">
            <v>0</v>
          </cell>
          <cell r="EH55">
            <v>0</v>
          </cell>
          <cell r="EI55" t="str">
            <v>- // -</v>
          </cell>
          <cell r="EJ55">
            <v>0</v>
          </cell>
          <cell r="EK55"/>
          <cell r="EL55">
            <v>0</v>
          </cell>
          <cell r="EM55" t="str">
            <v>- // -</v>
          </cell>
          <cell r="EN55">
            <v>0</v>
          </cell>
          <cell r="EO55"/>
          <cell r="EP55">
            <v>0</v>
          </cell>
          <cell r="EQ55" t="str">
            <v>- // -</v>
          </cell>
          <cell r="ER55">
            <v>0</v>
          </cell>
          <cell r="ES55"/>
          <cell r="ET55">
            <v>0</v>
          </cell>
          <cell r="EU55" t="str">
            <v>- // -</v>
          </cell>
          <cell r="EV55">
            <v>353.47541899560804</v>
          </cell>
          <cell r="EW55"/>
          <cell r="EX55">
            <v>-353.47541899560804</v>
          </cell>
          <cell r="EY55">
            <v>0</v>
          </cell>
          <cell r="EZ55">
            <v>0</v>
          </cell>
          <cell r="FA55"/>
          <cell r="FB55">
            <v>0</v>
          </cell>
          <cell r="FC55" t="str">
            <v>- // -</v>
          </cell>
          <cell r="FD55">
            <v>0</v>
          </cell>
          <cell r="FE55"/>
          <cell r="FF55">
            <v>0</v>
          </cell>
          <cell r="FG55" t="str">
            <v>- // -</v>
          </cell>
          <cell r="FH55">
            <v>0</v>
          </cell>
          <cell r="FI55"/>
          <cell r="FJ55">
            <v>0</v>
          </cell>
          <cell r="FK55" t="str">
            <v>- // -</v>
          </cell>
          <cell r="FL55">
            <v>0</v>
          </cell>
          <cell r="FM55"/>
          <cell r="FN55">
            <v>0</v>
          </cell>
          <cell r="FO55" t="str">
            <v>- // -</v>
          </cell>
          <cell r="FP55">
            <v>0</v>
          </cell>
          <cell r="FQ55">
            <v>0</v>
          </cell>
          <cell r="FR55">
            <v>0</v>
          </cell>
          <cell r="FS55" t="str">
            <v>- // -</v>
          </cell>
          <cell r="FT55">
            <v>0</v>
          </cell>
          <cell r="FU55">
            <v>0</v>
          </cell>
        </row>
        <row r="56">
          <cell r="E56" t="str">
            <v>ПС Восточная реконструкция въездных выездных ворот</v>
          </cell>
          <cell r="F56" t="str">
            <v>Выполнение требований по атитеррористической укрепленности с 2021 года</v>
          </cell>
          <cell r="G56" t="str">
            <v>Реконструкция, модернизация и ТП</v>
          </cell>
          <cell r="H56" t="str">
            <v>Техническая необходимость</v>
          </cell>
          <cell r="I56">
            <v>44545</v>
          </cell>
          <cell r="J56" t="str">
            <v>Итого по проекту: ПИР,СМР, установка  ворот 1 шт в т.ч. 2022 год: ПИР, СМР, установка  ворот 1 шт.</v>
          </cell>
          <cell r="K56"/>
          <cell r="L56"/>
          <cell r="M56" t="str">
            <v>Разработка ПСД; Приобретение и поставка оборудования; Выполнение строительно-монтажных работ; Ввод объекта в эксплуатацию.</v>
          </cell>
          <cell r="N56">
            <v>44545</v>
          </cell>
          <cell r="O56">
            <v>44834</v>
          </cell>
          <cell r="P56"/>
          <cell r="Q56"/>
          <cell r="R56"/>
          <cell r="S56"/>
          <cell r="T56"/>
          <cell r="U56"/>
          <cell r="V56"/>
          <cell r="W56">
            <v>0</v>
          </cell>
          <cell r="X56">
            <v>279.02060303040003</v>
          </cell>
          <cell r="Y56">
            <v>279.02060303040003</v>
          </cell>
          <cell r="Z56">
            <v>232.51716919200004</v>
          </cell>
          <cell r="AA56">
            <v>15.211403592000003</v>
          </cell>
          <cell r="AB56">
            <v>152.53504560000002</v>
          </cell>
          <cell r="AC56">
            <v>64.770719999999997</v>
          </cell>
          <cell r="AD56">
            <v>0</v>
          </cell>
          <cell r="AE56">
            <v>0</v>
          </cell>
          <cell r="AF56">
            <v>232.51716919200004</v>
          </cell>
          <cell r="AG56"/>
          <cell r="AH56">
            <v>0</v>
          </cell>
          <cell r="AI56">
            <v>0</v>
          </cell>
          <cell r="AJ56">
            <v>0</v>
          </cell>
          <cell r="AK56">
            <v>0</v>
          </cell>
          <cell r="AL56">
            <v>0</v>
          </cell>
          <cell r="AM56">
            <v>0</v>
          </cell>
          <cell r="AN56"/>
          <cell r="AO56">
            <v>0</v>
          </cell>
          <cell r="AP56" t="str">
            <v>- // -</v>
          </cell>
          <cell r="AQ56">
            <v>0</v>
          </cell>
          <cell r="AR56"/>
          <cell r="AS56">
            <v>0</v>
          </cell>
          <cell r="AT56" t="str">
            <v>- // -</v>
          </cell>
          <cell r="AU56">
            <v>0</v>
          </cell>
          <cell r="AV56"/>
          <cell r="AW56">
            <v>0</v>
          </cell>
          <cell r="AX56" t="str">
            <v>- // -</v>
          </cell>
          <cell r="AY56">
            <v>0</v>
          </cell>
          <cell r="AZ56"/>
          <cell r="BA56">
            <v>0</v>
          </cell>
          <cell r="BB56" t="str">
            <v>- // -</v>
          </cell>
          <cell r="BC56">
            <v>0</v>
          </cell>
          <cell r="BD56"/>
          <cell r="BE56">
            <v>0</v>
          </cell>
          <cell r="BF56" t="str">
            <v>- // -</v>
          </cell>
          <cell r="BG56">
            <v>0</v>
          </cell>
          <cell r="BH56"/>
          <cell r="BI56">
            <v>0</v>
          </cell>
          <cell r="BJ56" t="str">
            <v>- // -</v>
          </cell>
          <cell r="BK56">
            <v>0</v>
          </cell>
          <cell r="BL56"/>
          <cell r="BM56">
            <v>0</v>
          </cell>
          <cell r="BN56" t="str">
            <v>- // -</v>
          </cell>
          <cell r="BO56">
            <v>0</v>
          </cell>
          <cell r="BP56"/>
          <cell r="BQ56">
            <v>0</v>
          </cell>
          <cell r="BR56" t="str">
            <v>- // -</v>
          </cell>
          <cell r="BS56">
            <v>279.02060303040003</v>
          </cell>
          <cell r="BT56"/>
          <cell r="BU56">
            <v>-279.02060303040003</v>
          </cell>
          <cell r="BV56">
            <v>0</v>
          </cell>
          <cell r="BW56">
            <v>0</v>
          </cell>
          <cell r="BX56"/>
          <cell r="BY56">
            <v>0</v>
          </cell>
          <cell r="BZ56" t="str">
            <v>- // -</v>
          </cell>
          <cell r="CA56">
            <v>0</v>
          </cell>
          <cell r="CB56"/>
          <cell r="CC56">
            <v>0</v>
          </cell>
          <cell r="CD56" t="str">
            <v>- // -</v>
          </cell>
          <cell r="CE56">
            <v>0</v>
          </cell>
          <cell r="CF56"/>
          <cell r="CG56">
            <v>0</v>
          </cell>
          <cell r="CH56" t="str">
            <v>- // -</v>
          </cell>
          <cell r="CI56">
            <v>0</v>
          </cell>
          <cell r="CJ56">
            <v>0</v>
          </cell>
          <cell r="CK56">
            <v>0</v>
          </cell>
          <cell r="CL56" t="str">
            <v>- // -</v>
          </cell>
          <cell r="CM56">
            <v>0</v>
          </cell>
          <cell r="CN56">
            <v>0</v>
          </cell>
          <cell r="CO56">
            <v>0</v>
          </cell>
          <cell r="CP56" t="str">
            <v>- // -</v>
          </cell>
          <cell r="CQ56">
            <v>279.02060303040003</v>
          </cell>
          <cell r="CR56">
            <v>0</v>
          </cell>
          <cell r="CS56">
            <v>-279.02060303040003</v>
          </cell>
          <cell r="CT56">
            <v>0</v>
          </cell>
          <cell r="CU56">
            <v>0</v>
          </cell>
          <cell r="CV56">
            <v>0</v>
          </cell>
          <cell r="CW56">
            <v>0</v>
          </cell>
          <cell r="CX56" t="str">
            <v>- // -</v>
          </cell>
          <cell r="CY56">
            <v>279.02060303040003</v>
          </cell>
          <cell r="CZ56">
            <v>0</v>
          </cell>
          <cell r="DA56">
            <v>-279.02060303040003</v>
          </cell>
          <cell r="DB56">
            <v>0</v>
          </cell>
          <cell r="DC56">
            <v>0</v>
          </cell>
          <cell r="DD56">
            <v>0</v>
          </cell>
          <cell r="DE56">
            <v>0</v>
          </cell>
          <cell r="DF56" t="str">
            <v>- // -</v>
          </cell>
          <cell r="DG56">
            <v>0</v>
          </cell>
          <cell r="DH56">
            <v>0</v>
          </cell>
          <cell r="DI56">
            <v>0</v>
          </cell>
          <cell r="DJ56" t="str">
            <v>- // -</v>
          </cell>
          <cell r="DK56">
            <v>0</v>
          </cell>
          <cell r="DL56">
            <v>0</v>
          </cell>
          <cell r="DM56">
            <v>0</v>
          </cell>
          <cell r="DN56"/>
          <cell r="DO56">
            <v>0</v>
          </cell>
          <cell r="DP56">
            <v>0</v>
          </cell>
          <cell r="DQ56">
            <v>0</v>
          </cell>
          <cell r="DR56">
            <v>0</v>
          </cell>
          <cell r="DS56">
            <v>0</v>
          </cell>
          <cell r="DT56">
            <v>0</v>
          </cell>
          <cell r="DU56"/>
          <cell r="DV56">
            <v>0</v>
          </cell>
          <cell r="DW56" t="str">
            <v>- // -</v>
          </cell>
          <cell r="DX56">
            <v>0</v>
          </cell>
          <cell r="DY56"/>
          <cell r="DZ56">
            <v>0</v>
          </cell>
          <cell r="EA56" t="str">
            <v>- // -</v>
          </cell>
          <cell r="EB56">
            <v>0</v>
          </cell>
          <cell r="EC56"/>
          <cell r="ED56">
            <v>0</v>
          </cell>
          <cell r="EE56" t="str">
            <v>- // -</v>
          </cell>
          <cell r="EF56">
            <v>0</v>
          </cell>
          <cell r="EG56">
            <v>0</v>
          </cell>
          <cell r="EH56">
            <v>0</v>
          </cell>
          <cell r="EI56" t="str">
            <v>- // -</v>
          </cell>
          <cell r="EJ56">
            <v>0</v>
          </cell>
          <cell r="EK56"/>
          <cell r="EL56">
            <v>0</v>
          </cell>
          <cell r="EM56" t="str">
            <v>- // -</v>
          </cell>
          <cell r="EN56">
            <v>0</v>
          </cell>
          <cell r="EO56"/>
          <cell r="EP56">
            <v>0</v>
          </cell>
          <cell r="EQ56" t="str">
            <v>- // -</v>
          </cell>
          <cell r="ER56">
            <v>0</v>
          </cell>
          <cell r="ES56"/>
          <cell r="ET56">
            <v>0</v>
          </cell>
          <cell r="EU56" t="str">
            <v>- // -</v>
          </cell>
          <cell r="EV56">
            <v>232.51716919200004</v>
          </cell>
          <cell r="EW56"/>
          <cell r="EX56">
            <v>-232.51716919200004</v>
          </cell>
          <cell r="EY56">
            <v>0</v>
          </cell>
          <cell r="EZ56">
            <v>0</v>
          </cell>
          <cell r="FA56"/>
          <cell r="FB56">
            <v>0</v>
          </cell>
          <cell r="FC56" t="str">
            <v>- // -</v>
          </cell>
          <cell r="FD56">
            <v>0</v>
          </cell>
          <cell r="FE56"/>
          <cell r="FF56">
            <v>0</v>
          </cell>
          <cell r="FG56" t="str">
            <v>- // -</v>
          </cell>
          <cell r="FH56">
            <v>0</v>
          </cell>
          <cell r="FI56"/>
          <cell r="FJ56">
            <v>0</v>
          </cell>
          <cell r="FK56" t="str">
            <v>- // -</v>
          </cell>
          <cell r="FL56">
            <v>0</v>
          </cell>
          <cell r="FM56"/>
          <cell r="FN56">
            <v>0</v>
          </cell>
          <cell r="FO56" t="str">
            <v>- // -</v>
          </cell>
          <cell r="FP56">
            <v>0</v>
          </cell>
          <cell r="FQ56">
            <v>0</v>
          </cell>
          <cell r="FR56">
            <v>0</v>
          </cell>
          <cell r="FS56" t="str">
            <v>- // -</v>
          </cell>
          <cell r="FT56">
            <v>0</v>
          </cell>
          <cell r="FU56">
            <v>0</v>
          </cell>
        </row>
        <row r="57">
          <cell r="E57" t="str">
            <v>Дооборудование транспортных средств, установка лебедок</v>
          </cell>
          <cell r="F57" t="str">
            <v>Обеспечение самостоятельного извлечения транспорта из труднодоступных и заболоченных мест с 2021 года</v>
          </cell>
          <cell r="G57" t="str">
            <v>Реконструкция, модернизация и ТП</v>
          </cell>
          <cell r="H57" t="str">
            <v>Техническая необходимость</v>
          </cell>
          <cell r="I57">
            <v>44545</v>
          </cell>
          <cell r="J57" t="str">
            <v>Итого по проекту: Установка 4 лебедок, оформление документов в ГИБДД в т.ч. 2022 год: Установка 4 лебедок, оформление документов в ГИБДД</v>
          </cell>
          <cell r="K57"/>
          <cell r="L57"/>
          <cell r="M57" t="str">
            <v>Разработка ПСД; Приобретение и поставка оборудования; Выполнение строительно-монтажных работ; Ввод объекта в эксплуатацию.</v>
          </cell>
          <cell r="N57">
            <v>44084</v>
          </cell>
          <cell r="O57">
            <v>44742</v>
          </cell>
          <cell r="P57"/>
          <cell r="Q57"/>
          <cell r="R57"/>
          <cell r="S57"/>
          <cell r="T57"/>
          <cell r="U57"/>
          <cell r="V57"/>
          <cell r="W57">
            <v>0</v>
          </cell>
          <cell r="X57">
            <v>2096.5039999999999</v>
          </cell>
          <cell r="Y57">
            <v>2711.48</v>
          </cell>
          <cell r="Z57">
            <v>2096.5039999999999</v>
          </cell>
          <cell r="AA57">
            <v>83.36</v>
          </cell>
          <cell r="AB57">
            <v>1952.1</v>
          </cell>
          <cell r="AC57">
            <v>238</v>
          </cell>
          <cell r="AD57">
            <v>0</v>
          </cell>
          <cell r="AE57">
            <v>0</v>
          </cell>
          <cell r="AF57">
            <v>2273.46</v>
          </cell>
          <cell r="AG57"/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N57"/>
          <cell r="AO57">
            <v>0</v>
          </cell>
          <cell r="AP57" t="str">
            <v>- // -</v>
          </cell>
          <cell r="AQ57">
            <v>0</v>
          </cell>
          <cell r="AR57"/>
          <cell r="AS57">
            <v>0</v>
          </cell>
          <cell r="AT57" t="str">
            <v>- // -</v>
          </cell>
          <cell r="AU57">
            <v>0</v>
          </cell>
          <cell r="AV57"/>
          <cell r="AW57">
            <v>0</v>
          </cell>
          <cell r="AX57" t="str">
            <v>- // -</v>
          </cell>
          <cell r="AY57">
            <v>0</v>
          </cell>
          <cell r="AZ57"/>
          <cell r="BA57">
            <v>0</v>
          </cell>
          <cell r="BB57" t="str">
            <v>- // -</v>
          </cell>
          <cell r="BC57">
            <v>0</v>
          </cell>
          <cell r="BD57"/>
          <cell r="BE57">
            <v>0</v>
          </cell>
          <cell r="BF57" t="str">
            <v>- // -</v>
          </cell>
          <cell r="BG57">
            <v>0</v>
          </cell>
          <cell r="BH57"/>
          <cell r="BI57">
            <v>0</v>
          </cell>
          <cell r="BJ57" t="str">
            <v>- // -</v>
          </cell>
          <cell r="BK57">
            <v>2711.48</v>
          </cell>
          <cell r="BL57"/>
          <cell r="BM57">
            <v>-2711.48</v>
          </cell>
          <cell r="BN57">
            <v>0</v>
          </cell>
          <cell r="BO57">
            <v>0</v>
          </cell>
          <cell r="BP57"/>
          <cell r="BQ57">
            <v>0</v>
          </cell>
          <cell r="BR57" t="str">
            <v>- // -</v>
          </cell>
          <cell r="BS57">
            <v>0</v>
          </cell>
          <cell r="BT57"/>
          <cell r="BU57">
            <v>0</v>
          </cell>
          <cell r="BV57" t="str">
            <v>- // -</v>
          </cell>
          <cell r="BW57">
            <v>0</v>
          </cell>
          <cell r="BX57"/>
          <cell r="BY57">
            <v>0</v>
          </cell>
          <cell r="BZ57" t="str">
            <v>- // -</v>
          </cell>
          <cell r="CA57">
            <v>0</v>
          </cell>
          <cell r="CB57"/>
          <cell r="CC57">
            <v>0</v>
          </cell>
          <cell r="CD57" t="str">
            <v>- // -</v>
          </cell>
          <cell r="CE57">
            <v>0</v>
          </cell>
          <cell r="CF57"/>
          <cell r="CG57">
            <v>0</v>
          </cell>
          <cell r="CH57" t="str">
            <v>- // -</v>
          </cell>
          <cell r="CI57">
            <v>0</v>
          </cell>
          <cell r="CJ57">
            <v>0</v>
          </cell>
          <cell r="CK57">
            <v>0</v>
          </cell>
          <cell r="CL57" t="str">
            <v>- // -</v>
          </cell>
          <cell r="CM57">
            <v>0</v>
          </cell>
          <cell r="CN57">
            <v>0</v>
          </cell>
          <cell r="CO57">
            <v>0</v>
          </cell>
          <cell r="CP57" t="str">
            <v>- // -</v>
          </cell>
          <cell r="CQ57">
            <v>2711.48</v>
          </cell>
          <cell r="CR57">
            <v>0</v>
          </cell>
          <cell r="CS57">
            <v>-2711.48</v>
          </cell>
          <cell r="CT57">
            <v>0</v>
          </cell>
          <cell r="CU57">
            <v>0</v>
          </cell>
          <cell r="CV57">
            <v>0</v>
          </cell>
          <cell r="CW57">
            <v>0</v>
          </cell>
          <cell r="CX57" t="str">
            <v>- // -</v>
          </cell>
          <cell r="CY57">
            <v>2711.48</v>
          </cell>
          <cell r="CZ57">
            <v>0</v>
          </cell>
          <cell r="DA57">
            <v>-2711.48</v>
          </cell>
          <cell r="DB57">
            <v>0</v>
          </cell>
          <cell r="DC57">
            <v>0</v>
          </cell>
          <cell r="DD57">
            <v>0</v>
          </cell>
          <cell r="DE57">
            <v>0</v>
          </cell>
          <cell r="DF57" t="str">
            <v>- // -</v>
          </cell>
          <cell r="DG57">
            <v>0</v>
          </cell>
          <cell r="DH57">
            <v>0</v>
          </cell>
          <cell r="DI57">
            <v>0</v>
          </cell>
          <cell r="DJ57" t="str">
            <v>- // -</v>
          </cell>
          <cell r="DK57">
            <v>0</v>
          </cell>
          <cell r="DL57">
            <v>0</v>
          </cell>
          <cell r="DM57">
            <v>0</v>
          </cell>
          <cell r="DN57"/>
          <cell r="DO57">
            <v>0</v>
          </cell>
          <cell r="DP57">
            <v>0</v>
          </cell>
          <cell r="DQ57">
            <v>0</v>
          </cell>
          <cell r="DR57">
            <v>0</v>
          </cell>
          <cell r="DS57">
            <v>0</v>
          </cell>
          <cell r="DT57">
            <v>0</v>
          </cell>
          <cell r="DU57"/>
          <cell r="DV57">
            <v>0</v>
          </cell>
          <cell r="DW57" t="str">
            <v>- // -</v>
          </cell>
          <cell r="DX57">
            <v>0</v>
          </cell>
          <cell r="DY57"/>
          <cell r="DZ57">
            <v>0</v>
          </cell>
          <cell r="EA57" t="str">
            <v>- // -</v>
          </cell>
          <cell r="EB57">
            <v>0</v>
          </cell>
          <cell r="EC57"/>
          <cell r="ED57">
            <v>0</v>
          </cell>
          <cell r="EE57" t="str">
            <v>- // -</v>
          </cell>
          <cell r="EF57">
            <v>0</v>
          </cell>
          <cell r="EG57">
            <v>0</v>
          </cell>
          <cell r="EH57">
            <v>0</v>
          </cell>
          <cell r="EI57" t="str">
            <v>- // -</v>
          </cell>
          <cell r="EJ57">
            <v>0</v>
          </cell>
          <cell r="EK57"/>
          <cell r="EL57">
            <v>0</v>
          </cell>
          <cell r="EM57" t="str">
            <v>- // -</v>
          </cell>
          <cell r="EN57">
            <v>2273.46</v>
          </cell>
          <cell r="EO57">
            <v>1572.6</v>
          </cell>
          <cell r="EP57">
            <v>-700.86000000000013</v>
          </cell>
          <cell r="EQ57">
            <v>0.69172098915309699</v>
          </cell>
          <cell r="ER57">
            <v>0</v>
          </cell>
          <cell r="ES57"/>
          <cell r="ET57">
            <v>0</v>
          </cell>
          <cell r="EU57" t="str">
            <v>- // -</v>
          </cell>
          <cell r="EV57">
            <v>0</v>
          </cell>
          <cell r="EW57"/>
          <cell r="EX57">
            <v>0</v>
          </cell>
          <cell r="EY57" t="str">
            <v>- // -</v>
          </cell>
          <cell r="EZ57">
            <v>0</v>
          </cell>
          <cell r="FA57"/>
          <cell r="FB57">
            <v>0</v>
          </cell>
          <cell r="FC57" t="str">
            <v>- // -</v>
          </cell>
          <cell r="FD57">
            <v>0</v>
          </cell>
          <cell r="FE57"/>
          <cell r="FF57">
            <v>0</v>
          </cell>
          <cell r="FG57" t="str">
            <v>- // -</v>
          </cell>
          <cell r="FH57">
            <v>0</v>
          </cell>
          <cell r="FI57"/>
          <cell r="FJ57">
            <v>0</v>
          </cell>
          <cell r="FK57" t="str">
            <v>- // -</v>
          </cell>
          <cell r="FL57">
            <v>0</v>
          </cell>
          <cell r="FM57"/>
          <cell r="FN57">
            <v>0</v>
          </cell>
          <cell r="FO57" t="str">
            <v>- // -</v>
          </cell>
          <cell r="FP57">
            <v>0</v>
          </cell>
          <cell r="FQ57">
            <v>0</v>
          </cell>
          <cell r="FR57">
            <v>0</v>
          </cell>
          <cell r="FS57" t="str">
            <v>- // -</v>
          </cell>
          <cell r="FT57">
            <v>2273.46</v>
          </cell>
          <cell r="FU57">
            <v>1572.6</v>
          </cell>
        </row>
        <row r="58">
          <cell r="E58" t="str">
            <v>Техническое перевооружение систем охранной сигнализации и видеонаблюдения на ПС 220 кВ Правобережная</v>
          </cell>
          <cell r="F58" t="str">
            <v>Обеспечение с 2021 года возможности осуществления круглосуточного  визуального контроля обстановки на охраняемом объекте в соответствии с требованиями Постановления Правительства от 5 мая 2012 года №458, 256-ФЗ от 21 июля 2011 г.</v>
          </cell>
          <cell r="G58" t="str">
            <v>Реконструкция, модернизация и ТП</v>
          </cell>
          <cell r="H58" t="str">
            <v>Техническая необходимость</v>
          </cell>
          <cell r="I58" t="str">
            <v/>
          </cell>
          <cell r="J58" t="str">
            <v>Итого по проекту: ПИР СМР ПНР система ОС и ВН - 1 шт. в т.ч. 2022 год: 0</v>
          </cell>
          <cell r="K58"/>
          <cell r="L58"/>
          <cell r="M58" t="str">
            <v/>
          </cell>
          <cell r="N58">
            <v>44680</v>
          </cell>
          <cell r="O58">
            <v>45291</v>
          </cell>
          <cell r="P58"/>
          <cell r="Q58"/>
          <cell r="R58"/>
          <cell r="S58"/>
          <cell r="T58"/>
          <cell r="U58"/>
          <cell r="V58"/>
          <cell r="W58">
            <v>0</v>
          </cell>
          <cell r="X58">
            <v>10299.007452171838</v>
          </cell>
          <cell r="Y58">
            <v>10299.007452171838</v>
          </cell>
          <cell r="Z58">
            <v>8582.5062101431977</v>
          </cell>
          <cell r="AA58">
            <v>577.48628708250112</v>
          </cell>
          <cell r="AB58">
            <v>6016.4939519999289</v>
          </cell>
          <cell r="AC58">
            <v>444.55576619864382</v>
          </cell>
          <cell r="AD58">
            <v>1543.9702048621234</v>
          </cell>
          <cell r="AE58">
            <v>0</v>
          </cell>
          <cell r="AF58">
            <v>8582.5062101431977</v>
          </cell>
          <cell r="AG58"/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L58">
            <v>0</v>
          </cell>
          <cell r="AM58">
            <v>0</v>
          </cell>
          <cell r="AN58"/>
          <cell r="AO58">
            <v>0</v>
          </cell>
          <cell r="AP58" t="str">
            <v>- // -</v>
          </cell>
          <cell r="AQ58">
            <v>0</v>
          </cell>
          <cell r="AR58"/>
          <cell r="AS58">
            <v>0</v>
          </cell>
          <cell r="AT58" t="str">
            <v>- // -</v>
          </cell>
          <cell r="AU58">
            <v>0</v>
          </cell>
          <cell r="AV58"/>
          <cell r="AW58">
            <v>0</v>
          </cell>
          <cell r="AX58" t="str">
            <v>- // -</v>
          </cell>
          <cell r="AY58">
            <v>0</v>
          </cell>
          <cell r="AZ58"/>
          <cell r="BA58">
            <v>0</v>
          </cell>
          <cell r="BB58" t="str">
            <v>- // -</v>
          </cell>
          <cell r="BC58">
            <v>0</v>
          </cell>
          <cell r="BD58"/>
          <cell r="BE58">
            <v>0</v>
          </cell>
          <cell r="BF58" t="str">
            <v>- // -</v>
          </cell>
          <cell r="BG58">
            <v>0</v>
          </cell>
          <cell r="BH58"/>
          <cell r="BI58">
            <v>0</v>
          </cell>
          <cell r="BJ58" t="str">
            <v>- // -</v>
          </cell>
          <cell r="BK58">
            <v>0</v>
          </cell>
          <cell r="BL58"/>
          <cell r="BM58">
            <v>0</v>
          </cell>
          <cell r="BN58" t="str">
            <v>- // -</v>
          </cell>
          <cell r="BO58">
            <v>0</v>
          </cell>
          <cell r="BP58"/>
          <cell r="BQ58">
            <v>0</v>
          </cell>
          <cell r="BR58" t="str">
            <v>- // -</v>
          </cell>
          <cell r="BS58">
            <v>0</v>
          </cell>
          <cell r="BT58"/>
          <cell r="BU58">
            <v>0</v>
          </cell>
          <cell r="BV58" t="str">
            <v>- // -</v>
          </cell>
          <cell r="BW58">
            <v>0</v>
          </cell>
          <cell r="BX58"/>
          <cell r="BY58">
            <v>0</v>
          </cell>
          <cell r="BZ58" t="str">
            <v>- // -</v>
          </cell>
          <cell r="CA58">
            <v>0</v>
          </cell>
          <cell r="CB58"/>
          <cell r="CC58">
            <v>0</v>
          </cell>
          <cell r="CD58" t="str">
            <v>- // -</v>
          </cell>
          <cell r="CE58">
            <v>0</v>
          </cell>
          <cell r="CF58"/>
          <cell r="CG58">
            <v>0</v>
          </cell>
          <cell r="CH58" t="str">
            <v>- // -</v>
          </cell>
          <cell r="CI58">
            <v>0</v>
          </cell>
          <cell r="CJ58">
            <v>0</v>
          </cell>
          <cell r="CK58">
            <v>0</v>
          </cell>
          <cell r="CL58" t="str">
            <v>- // -</v>
          </cell>
          <cell r="CM58">
            <v>0</v>
          </cell>
          <cell r="CN58">
            <v>0</v>
          </cell>
          <cell r="CO58">
            <v>0</v>
          </cell>
          <cell r="CP58" t="str">
            <v>- // -</v>
          </cell>
          <cell r="CQ58">
            <v>0</v>
          </cell>
          <cell r="CR58">
            <v>0</v>
          </cell>
          <cell r="CS58">
            <v>0</v>
          </cell>
          <cell r="CT58" t="str">
            <v>- // -</v>
          </cell>
          <cell r="CU58">
            <v>0</v>
          </cell>
          <cell r="CV58">
            <v>0</v>
          </cell>
          <cell r="CW58">
            <v>0</v>
          </cell>
          <cell r="CX58" t="str">
            <v>- // -</v>
          </cell>
          <cell r="CY58">
            <v>0</v>
          </cell>
          <cell r="CZ58">
            <v>0</v>
          </cell>
          <cell r="DA58">
            <v>0</v>
          </cell>
          <cell r="DB58" t="str">
            <v>- // -</v>
          </cell>
          <cell r="DC58">
            <v>0</v>
          </cell>
          <cell r="DD58">
            <v>0</v>
          </cell>
          <cell r="DE58">
            <v>0</v>
          </cell>
          <cell r="DF58" t="str">
            <v>- // -</v>
          </cell>
          <cell r="DG58">
            <v>0</v>
          </cell>
          <cell r="DH58">
            <v>0</v>
          </cell>
          <cell r="DI58">
            <v>0</v>
          </cell>
          <cell r="DJ58" t="str">
            <v>- // -</v>
          </cell>
          <cell r="DK58">
            <v>10299.007452171838</v>
          </cell>
          <cell r="DL58">
            <v>0</v>
          </cell>
          <cell r="DM58">
            <v>0</v>
          </cell>
          <cell r="DN58"/>
          <cell r="DO58">
            <v>0</v>
          </cell>
          <cell r="DP58">
            <v>0</v>
          </cell>
          <cell r="DQ58">
            <v>0</v>
          </cell>
          <cell r="DR58">
            <v>0</v>
          </cell>
          <cell r="DS58">
            <v>0</v>
          </cell>
          <cell r="DT58">
            <v>0</v>
          </cell>
          <cell r="DU58"/>
          <cell r="DV58">
            <v>0</v>
          </cell>
          <cell r="DW58" t="str">
            <v>- // -</v>
          </cell>
          <cell r="DX58">
            <v>0</v>
          </cell>
          <cell r="DY58"/>
          <cell r="DZ58">
            <v>0</v>
          </cell>
          <cell r="EA58" t="str">
            <v>- // -</v>
          </cell>
          <cell r="EB58">
            <v>0</v>
          </cell>
          <cell r="EC58"/>
          <cell r="ED58">
            <v>0</v>
          </cell>
          <cell r="EE58" t="str">
            <v>- // -</v>
          </cell>
          <cell r="EF58">
            <v>0</v>
          </cell>
          <cell r="EG58"/>
          <cell r="EH58">
            <v>0</v>
          </cell>
          <cell r="EI58" t="str">
            <v>- // -</v>
          </cell>
          <cell r="EJ58">
            <v>0</v>
          </cell>
          <cell r="EK58"/>
          <cell r="EL58">
            <v>0</v>
          </cell>
          <cell r="EM58" t="str">
            <v>- // -</v>
          </cell>
          <cell r="EN58">
            <v>0</v>
          </cell>
          <cell r="EO58"/>
          <cell r="EP58">
            <v>0</v>
          </cell>
          <cell r="EQ58" t="str">
            <v>- // -</v>
          </cell>
          <cell r="ER58">
            <v>0</v>
          </cell>
          <cell r="ES58"/>
          <cell r="ET58">
            <v>0</v>
          </cell>
          <cell r="EU58" t="str">
            <v>- // -</v>
          </cell>
          <cell r="EV58">
            <v>0</v>
          </cell>
          <cell r="EW58"/>
          <cell r="EX58">
            <v>0</v>
          </cell>
          <cell r="EY58" t="str">
            <v>- // -</v>
          </cell>
          <cell r="EZ58">
            <v>0</v>
          </cell>
          <cell r="FA58"/>
          <cell r="FB58">
            <v>0</v>
          </cell>
          <cell r="FC58" t="str">
            <v>- // -</v>
          </cell>
          <cell r="FD58">
            <v>0</v>
          </cell>
          <cell r="FE58"/>
          <cell r="FF58">
            <v>0</v>
          </cell>
          <cell r="FG58" t="str">
            <v>- // -</v>
          </cell>
          <cell r="FH58">
            <v>0</v>
          </cell>
          <cell r="FI58"/>
          <cell r="FJ58">
            <v>0</v>
          </cell>
          <cell r="FK58" t="str">
            <v>- // -</v>
          </cell>
          <cell r="FL58">
            <v>0</v>
          </cell>
          <cell r="FM58"/>
          <cell r="FN58">
            <v>0</v>
          </cell>
          <cell r="FO58" t="str">
            <v>- // -</v>
          </cell>
          <cell r="FP58">
            <v>0</v>
          </cell>
          <cell r="FQ58">
            <v>0</v>
          </cell>
          <cell r="FR58">
            <v>0</v>
          </cell>
          <cell r="FS58" t="str">
            <v>- // -</v>
          </cell>
          <cell r="FT58">
            <v>0</v>
          </cell>
          <cell r="FU58">
            <v>0</v>
          </cell>
        </row>
        <row r="59">
          <cell r="E59" t="str">
            <v>Реконструкция ПС 220 кВ Урожай в части установки линейного регулировочного трансформатора (2 шт.) мощностью 16 МВА, ячеек ЗРУ 10 кВ с выполнением сопутствующего объема работ</v>
          </cell>
          <cell r="F59" t="str">
            <v>Перевод нагрузок с ПС 110/10 кВ «Карасукская» с целью высвобождения мощности, повышение надежности электроснабжение потребителей г. Карасука и Карасукского района с 2023 года</v>
          </cell>
          <cell r="G59" t="str">
            <v>Реконструкция, модернизация и ТП</v>
          </cell>
          <cell r="H59" t="str">
            <v>Техническая необходимость</v>
          </cell>
          <cell r="I59">
            <v>44285</v>
          </cell>
          <cell r="J59" t="str">
            <v>Итого по проекту: ПИР,СМР, ПНР 2 ЛРТ, Оборудование ЛРТ - 2 шт., Консервация в т.ч. 2022 год: ПИР ЛРТ - 2 шт. 1ПК</v>
          </cell>
          <cell r="K59"/>
          <cell r="L59"/>
          <cell r="M59" t="str">
            <v>Разработка ПСД; Выполнение строительно-монтажных работ; Пуско-наладочные работы; Ввод объекта в эксплуатацию.</v>
          </cell>
          <cell r="N59">
            <v>44084</v>
          </cell>
          <cell r="O59">
            <v>45291</v>
          </cell>
          <cell r="P59"/>
          <cell r="Q59"/>
          <cell r="R59"/>
          <cell r="S59"/>
          <cell r="T59"/>
          <cell r="U59"/>
          <cell r="V59"/>
          <cell r="W59">
            <v>0</v>
          </cell>
          <cell r="X59">
            <v>68952.804149675736</v>
          </cell>
          <cell r="Y59">
            <v>83043.798257582399</v>
          </cell>
          <cell r="Z59">
            <v>58472.885338360742</v>
          </cell>
          <cell r="AA59">
            <v>2979.4531200000001</v>
          </cell>
          <cell r="AB59">
            <v>36190</v>
          </cell>
          <cell r="AC59">
            <v>25028.093412209997</v>
          </cell>
          <cell r="AD59">
            <v>3003.3712094652005</v>
          </cell>
          <cell r="AE59">
            <v>2002.2474729767998</v>
          </cell>
          <cell r="AF59">
            <v>69203.165214651992</v>
          </cell>
          <cell r="AG59"/>
          <cell r="AH59">
            <v>0</v>
          </cell>
          <cell r="AI59">
            <v>15271.200000000004</v>
          </cell>
          <cell r="AJ59">
            <v>28312.018799999976</v>
          </cell>
          <cell r="AK59">
            <v>28156.799999999999</v>
          </cell>
          <cell r="AL59">
            <v>43428</v>
          </cell>
          <cell r="AM59">
            <v>0</v>
          </cell>
          <cell r="AN59"/>
          <cell r="AO59">
            <v>0</v>
          </cell>
          <cell r="AP59" t="str">
            <v>- // -</v>
          </cell>
          <cell r="AQ59">
            <v>0</v>
          </cell>
          <cell r="AR59"/>
          <cell r="AS59">
            <v>0</v>
          </cell>
          <cell r="AT59" t="str">
            <v>- // -</v>
          </cell>
          <cell r="AU59">
            <v>0</v>
          </cell>
          <cell r="AV59"/>
          <cell r="AW59">
            <v>0</v>
          </cell>
          <cell r="AX59" t="str">
            <v>- // -</v>
          </cell>
          <cell r="AY59">
            <v>0</v>
          </cell>
          <cell r="AZ59"/>
          <cell r="BA59">
            <v>0</v>
          </cell>
          <cell r="BB59" t="str">
            <v>- // -</v>
          </cell>
          <cell r="BC59">
            <v>0</v>
          </cell>
          <cell r="BD59"/>
          <cell r="BE59">
            <v>0</v>
          </cell>
          <cell r="BF59" t="str">
            <v>- // -</v>
          </cell>
          <cell r="BG59">
            <v>0</v>
          </cell>
          <cell r="BH59"/>
          <cell r="BI59">
            <v>0</v>
          </cell>
          <cell r="BJ59" t="str">
            <v>- // -</v>
          </cell>
          <cell r="BK59">
            <v>0</v>
          </cell>
          <cell r="BL59"/>
          <cell r="BM59">
            <v>0</v>
          </cell>
          <cell r="BN59" t="str">
            <v>- // -</v>
          </cell>
          <cell r="BO59">
            <v>3575.3437440000002</v>
          </cell>
          <cell r="BP59"/>
          <cell r="BQ59">
            <v>-3575.3437440000002</v>
          </cell>
          <cell r="BR59">
            <v>0</v>
          </cell>
          <cell r="BS59">
            <v>0</v>
          </cell>
          <cell r="BT59"/>
          <cell r="BU59">
            <v>0</v>
          </cell>
          <cell r="BV59" t="str">
            <v>- // -</v>
          </cell>
          <cell r="BW59">
            <v>0</v>
          </cell>
          <cell r="BX59"/>
          <cell r="BY59">
            <v>0</v>
          </cell>
          <cell r="BZ59" t="str">
            <v>- // -</v>
          </cell>
          <cell r="CA59">
            <v>0</v>
          </cell>
          <cell r="CB59"/>
          <cell r="CC59">
            <v>0</v>
          </cell>
          <cell r="CD59" t="str">
            <v>- // -</v>
          </cell>
          <cell r="CE59">
            <v>0</v>
          </cell>
          <cell r="CF59"/>
          <cell r="CG59">
            <v>0</v>
          </cell>
          <cell r="CH59" t="str">
            <v>- // -</v>
          </cell>
          <cell r="CI59">
            <v>0</v>
          </cell>
          <cell r="CJ59">
            <v>0</v>
          </cell>
          <cell r="CK59">
            <v>0</v>
          </cell>
          <cell r="CL59" t="str">
            <v>- // -</v>
          </cell>
          <cell r="CM59">
            <v>0</v>
          </cell>
          <cell r="CN59">
            <v>0</v>
          </cell>
          <cell r="CO59">
            <v>0</v>
          </cell>
          <cell r="CP59" t="str">
            <v>- // -</v>
          </cell>
          <cell r="CQ59">
            <v>3575.3437440000002</v>
          </cell>
          <cell r="CR59">
            <v>0</v>
          </cell>
          <cell r="CS59">
            <v>-3575.3437440000002</v>
          </cell>
          <cell r="CT59">
            <v>0</v>
          </cell>
          <cell r="CU59">
            <v>0</v>
          </cell>
          <cell r="CV59">
            <v>0</v>
          </cell>
          <cell r="CW59">
            <v>0</v>
          </cell>
          <cell r="CX59" t="str">
            <v>- // -</v>
          </cell>
          <cell r="CY59">
            <v>3575.3437440000002</v>
          </cell>
          <cell r="CZ59">
            <v>0</v>
          </cell>
          <cell r="DA59">
            <v>-3575.3437440000002</v>
          </cell>
          <cell r="DB59">
            <v>0</v>
          </cell>
          <cell r="DC59">
            <v>0</v>
          </cell>
          <cell r="DD59">
            <v>0</v>
          </cell>
          <cell r="DE59">
            <v>0</v>
          </cell>
          <cell r="DF59" t="str">
            <v>- // -</v>
          </cell>
          <cell r="DG59">
            <v>43428</v>
          </cell>
          <cell r="DH59">
            <v>43428</v>
          </cell>
          <cell r="DI59">
            <v>0</v>
          </cell>
          <cell r="DJ59">
            <v>1</v>
          </cell>
          <cell r="DK59">
            <v>36040.454513582401</v>
          </cell>
          <cell r="DL59">
            <v>0</v>
          </cell>
          <cell r="DM59">
            <v>0</v>
          </cell>
          <cell r="DN59"/>
          <cell r="DO59">
            <v>0</v>
          </cell>
          <cell r="DP59">
            <v>0</v>
          </cell>
          <cell r="DQ59">
            <v>36322.257854735988</v>
          </cell>
          <cell r="DR59">
            <v>36190</v>
          </cell>
          <cell r="DS59">
            <v>36190</v>
          </cell>
          <cell r="DT59">
            <v>0</v>
          </cell>
          <cell r="DU59"/>
          <cell r="DV59">
            <v>0</v>
          </cell>
          <cell r="DW59" t="str">
            <v>- // -</v>
          </cell>
          <cell r="DX59">
            <v>0</v>
          </cell>
          <cell r="DY59"/>
          <cell r="DZ59">
            <v>0</v>
          </cell>
          <cell r="EA59" t="str">
            <v>- // -</v>
          </cell>
          <cell r="EB59">
            <v>0</v>
          </cell>
          <cell r="EC59"/>
          <cell r="ED59">
            <v>0</v>
          </cell>
          <cell r="EE59" t="str">
            <v>- // -</v>
          </cell>
          <cell r="EF59">
            <v>0</v>
          </cell>
          <cell r="EG59">
            <v>0</v>
          </cell>
          <cell r="EH59">
            <v>0</v>
          </cell>
          <cell r="EI59" t="str">
            <v>- // -</v>
          </cell>
          <cell r="EJ59">
            <v>0</v>
          </cell>
          <cell r="EK59"/>
          <cell r="EL59">
            <v>0</v>
          </cell>
          <cell r="EM59" t="str">
            <v>- // -</v>
          </cell>
          <cell r="EN59">
            <v>0</v>
          </cell>
          <cell r="EO59"/>
          <cell r="EP59">
            <v>0</v>
          </cell>
          <cell r="EQ59" t="str">
            <v>- // -</v>
          </cell>
          <cell r="ER59">
            <v>2979.4531200000001</v>
          </cell>
          <cell r="ES59"/>
          <cell r="ET59">
            <v>-2979.4531200000001</v>
          </cell>
          <cell r="EU59">
            <v>0</v>
          </cell>
          <cell r="EV59">
            <v>0</v>
          </cell>
          <cell r="EW59"/>
          <cell r="EX59">
            <v>0</v>
          </cell>
          <cell r="EY59" t="str">
            <v>- // -</v>
          </cell>
          <cell r="EZ59">
            <v>0</v>
          </cell>
          <cell r="FA59"/>
          <cell r="FB59">
            <v>0</v>
          </cell>
          <cell r="FC59" t="str">
            <v>- // -</v>
          </cell>
          <cell r="FD59">
            <v>0</v>
          </cell>
          <cell r="FE59"/>
          <cell r="FF59">
            <v>0</v>
          </cell>
          <cell r="FG59" t="str">
            <v>- // -</v>
          </cell>
          <cell r="FH59">
            <v>0</v>
          </cell>
          <cell r="FI59"/>
          <cell r="FJ59">
            <v>0</v>
          </cell>
          <cell r="FK59" t="str">
            <v>- // -</v>
          </cell>
          <cell r="FL59">
            <v>0</v>
          </cell>
          <cell r="FM59"/>
          <cell r="FN59">
            <v>0</v>
          </cell>
          <cell r="FO59" t="str">
            <v>- // -</v>
          </cell>
          <cell r="FP59">
            <v>0</v>
          </cell>
          <cell r="FQ59">
            <v>0</v>
          </cell>
          <cell r="FR59">
            <v>0</v>
          </cell>
          <cell r="FS59" t="str">
            <v>- // -</v>
          </cell>
          <cell r="FT59">
            <v>0</v>
          </cell>
          <cell r="FU59">
            <v>0</v>
          </cell>
        </row>
        <row r="60">
          <cell r="E60" t="str">
            <v>Замена выключателя ВВБ 220 кВ (В-292) ПС 220 Урожай АО "Электромагистраль"</v>
          </cell>
          <cell r="F60" t="str">
            <v>Обеспечение с 2021 года Снижение производственных издержек.
Обеспечение соответствия оборудования п. 2.4.6 Технической политике Общества</v>
          </cell>
          <cell r="G60" t="str">
            <v>Реконструкция, модернизация и ТП</v>
          </cell>
          <cell r="H60" t="str">
            <v>Техническая необходимость</v>
          </cell>
          <cell r="I60">
            <v>42724</v>
          </cell>
          <cell r="J60" t="str">
            <v xml:space="preserve">Итого по проекту: ПИР СМР ПНР  яч. выкл. 220 кВ - 1 шт. 1,2 ПК в т.ч. 2022 год: </v>
          </cell>
          <cell r="K60"/>
          <cell r="L60"/>
          <cell r="M60" t="str">
            <v>Приобретение и поставка оборудования; Выполнение строительно-монтажных работ; Пуско-наладочные работы; Ввод объекта в эксплуатацию.</v>
          </cell>
          <cell r="N60">
            <v>42724</v>
          </cell>
          <cell r="O60">
            <v>45291</v>
          </cell>
          <cell r="P60"/>
          <cell r="Q60"/>
          <cell r="R60"/>
          <cell r="S60"/>
          <cell r="T60"/>
          <cell r="U60"/>
          <cell r="V60"/>
          <cell r="W60">
            <v>0</v>
          </cell>
          <cell r="X60">
            <v>46865.095245016579</v>
          </cell>
          <cell r="Y60">
            <v>63439.836580103889</v>
          </cell>
          <cell r="Z60">
            <v>39054.246037513811</v>
          </cell>
          <cell r="AA60">
            <v>1882.44021</v>
          </cell>
          <cell r="AB60">
            <v>23686.248591154523</v>
          </cell>
          <cell r="AC60">
            <v>26500.627887005008</v>
          </cell>
          <cell r="AD60">
            <v>859.44694533397831</v>
          </cell>
          <cell r="AE60">
            <v>1592.7066849443866</v>
          </cell>
          <cell r="AF60">
            <v>54521.470318437896</v>
          </cell>
          <cell r="AG60"/>
          <cell r="AH60">
            <v>24239.96674</v>
          </cell>
          <cell r="AI60">
            <v>1041.2798399999961</v>
          </cell>
          <cell r="AJ60">
            <v>17.648409999999998</v>
          </cell>
          <cell r="AK60">
            <v>17.648409999999998</v>
          </cell>
          <cell r="AL60">
            <v>25298.894989999997</v>
          </cell>
          <cell r="AM60">
            <v>0</v>
          </cell>
          <cell r="AN60"/>
          <cell r="AO60">
            <v>0</v>
          </cell>
          <cell r="AP60" t="str">
            <v>- // -</v>
          </cell>
          <cell r="AQ60">
            <v>0</v>
          </cell>
          <cell r="AR60"/>
          <cell r="AS60">
            <v>0</v>
          </cell>
          <cell r="AT60" t="str">
            <v>- // -</v>
          </cell>
          <cell r="AU60">
            <v>0</v>
          </cell>
          <cell r="AV60"/>
          <cell r="AW60">
            <v>0</v>
          </cell>
          <cell r="AX60" t="str">
            <v>- // -</v>
          </cell>
          <cell r="AY60">
            <v>0</v>
          </cell>
          <cell r="AZ60"/>
          <cell r="BA60">
            <v>0</v>
          </cell>
          <cell r="BB60" t="str">
            <v>- // -</v>
          </cell>
          <cell r="BC60">
            <v>0</v>
          </cell>
          <cell r="BD60"/>
          <cell r="BE60">
            <v>0</v>
          </cell>
          <cell r="BF60" t="str">
            <v>- // -</v>
          </cell>
          <cell r="BG60">
            <v>0</v>
          </cell>
          <cell r="BH60"/>
          <cell r="BI60">
            <v>0</v>
          </cell>
          <cell r="BJ60" t="str">
            <v>- // -</v>
          </cell>
          <cell r="BK60">
            <v>0</v>
          </cell>
          <cell r="BL60"/>
          <cell r="BM60">
            <v>0</v>
          </cell>
          <cell r="BN60" t="str">
            <v>- // -</v>
          </cell>
          <cell r="BO60">
            <v>0</v>
          </cell>
          <cell r="BP60"/>
          <cell r="BQ60">
            <v>0</v>
          </cell>
          <cell r="BR60" t="str">
            <v>- // -</v>
          </cell>
          <cell r="BS60">
            <v>0</v>
          </cell>
          <cell r="BT60"/>
          <cell r="BU60">
            <v>0</v>
          </cell>
          <cell r="BV60" t="str">
            <v>- // -</v>
          </cell>
          <cell r="BW60">
            <v>0</v>
          </cell>
          <cell r="BX60"/>
          <cell r="BY60">
            <v>0</v>
          </cell>
          <cell r="BZ60" t="str">
            <v>- // -</v>
          </cell>
          <cell r="CA60">
            <v>0</v>
          </cell>
          <cell r="CB60"/>
          <cell r="CC60">
            <v>0</v>
          </cell>
          <cell r="CD60" t="str">
            <v>- // -</v>
          </cell>
          <cell r="CE60">
            <v>0</v>
          </cell>
          <cell r="CF60"/>
          <cell r="CG60">
            <v>0</v>
          </cell>
          <cell r="CH60" t="str">
            <v>- // -</v>
          </cell>
          <cell r="CI60">
            <v>0</v>
          </cell>
          <cell r="CJ60">
            <v>0</v>
          </cell>
          <cell r="CK60">
            <v>0</v>
          </cell>
          <cell r="CL60" t="str">
            <v>- // -</v>
          </cell>
          <cell r="CM60">
            <v>0</v>
          </cell>
          <cell r="CN60">
            <v>0</v>
          </cell>
          <cell r="CO60">
            <v>0</v>
          </cell>
          <cell r="CP60" t="str">
            <v>- // -</v>
          </cell>
          <cell r="CQ60">
            <v>0</v>
          </cell>
          <cell r="CR60">
            <v>0</v>
          </cell>
          <cell r="CS60">
            <v>0</v>
          </cell>
          <cell r="CT60" t="str">
            <v>- // -</v>
          </cell>
          <cell r="CU60">
            <v>0</v>
          </cell>
          <cell r="CV60">
            <v>0</v>
          </cell>
          <cell r="CW60">
            <v>0</v>
          </cell>
          <cell r="CX60" t="str">
            <v>- // -</v>
          </cell>
          <cell r="CY60">
            <v>0</v>
          </cell>
          <cell r="CZ60">
            <v>0</v>
          </cell>
          <cell r="DA60">
            <v>0</v>
          </cell>
          <cell r="DB60" t="str">
            <v>- // -</v>
          </cell>
          <cell r="DC60">
            <v>0</v>
          </cell>
          <cell r="DD60">
            <v>0</v>
          </cell>
          <cell r="DE60">
            <v>0</v>
          </cell>
          <cell r="DF60" t="str">
            <v>- // -</v>
          </cell>
          <cell r="DG60">
            <v>25298.894989999997</v>
          </cell>
          <cell r="DH60">
            <v>25298.894989999997</v>
          </cell>
          <cell r="DI60">
            <v>0</v>
          </cell>
          <cell r="DJ60">
            <v>1</v>
          </cell>
          <cell r="DK60">
            <v>38140.941590103896</v>
          </cell>
          <cell r="DL60">
            <v>0</v>
          </cell>
          <cell r="DM60">
            <v>0</v>
          </cell>
          <cell r="DN60"/>
          <cell r="DO60">
            <v>20542.00832062386</v>
          </cell>
          <cell r="DP60">
            <v>887.66993000000002</v>
          </cell>
          <cell r="DQ60">
            <v>0</v>
          </cell>
          <cell r="DR60">
            <v>0</v>
          </cell>
          <cell r="DS60">
            <v>21429.67825062386</v>
          </cell>
          <cell r="DT60">
            <v>0</v>
          </cell>
          <cell r="DU60"/>
          <cell r="DV60">
            <v>0</v>
          </cell>
          <cell r="DW60" t="str">
            <v>- // -</v>
          </cell>
          <cell r="DX60">
            <v>0</v>
          </cell>
          <cell r="DY60"/>
          <cell r="DZ60">
            <v>0</v>
          </cell>
          <cell r="EA60" t="str">
            <v>- // -</v>
          </cell>
          <cell r="EB60">
            <v>0</v>
          </cell>
          <cell r="EC60"/>
          <cell r="ED60">
            <v>0</v>
          </cell>
          <cell r="EE60" t="str">
            <v>- // -</v>
          </cell>
          <cell r="EF60">
            <v>0</v>
          </cell>
          <cell r="EG60">
            <v>0</v>
          </cell>
          <cell r="EH60">
            <v>0</v>
          </cell>
          <cell r="EI60" t="str">
            <v>- // -</v>
          </cell>
          <cell r="EJ60">
            <v>0</v>
          </cell>
          <cell r="EK60"/>
          <cell r="EL60">
            <v>0</v>
          </cell>
          <cell r="EM60" t="str">
            <v>- // -</v>
          </cell>
          <cell r="EN60">
            <v>0</v>
          </cell>
          <cell r="EO60"/>
          <cell r="EP60">
            <v>0</v>
          </cell>
          <cell r="EQ60" t="str">
            <v>- // -</v>
          </cell>
          <cell r="ER60">
            <v>0</v>
          </cell>
          <cell r="ES60"/>
          <cell r="ET60">
            <v>0</v>
          </cell>
          <cell r="EU60" t="str">
            <v>- // -</v>
          </cell>
          <cell r="EV60">
            <v>0</v>
          </cell>
          <cell r="EW60"/>
          <cell r="EX60">
            <v>0</v>
          </cell>
          <cell r="EY60" t="str">
            <v>- // -</v>
          </cell>
          <cell r="EZ60">
            <v>0</v>
          </cell>
          <cell r="FA60"/>
          <cell r="FB60">
            <v>0</v>
          </cell>
          <cell r="FC60" t="str">
            <v>- // -</v>
          </cell>
          <cell r="FD60">
            <v>0</v>
          </cell>
          <cell r="FE60"/>
          <cell r="FF60">
            <v>0</v>
          </cell>
          <cell r="FG60" t="str">
            <v>- // -</v>
          </cell>
          <cell r="FH60">
            <v>0</v>
          </cell>
          <cell r="FI60"/>
          <cell r="FJ60">
            <v>0</v>
          </cell>
          <cell r="FK60" t="str">
            <v>- // -</v>
          </cell>
          <cell r="FL60">
            <v>0</v>
          </cell>
          <cell r="FM60"/>
          <cell r="FN60">
            <v>0</v>
          </cell>
          <cell r="FO60" t="str">
            <v>- // -</v>
          </cell>
          <cell r="FP60">
            <v>0</v>
          </cell>
          <cell r="FQ60">
            <v>0</v>
          </cell>
          <cell r="FR60">
            <v>0</v>
          </cell>
          <cell r="FS60" t="str">
            <v>- // -</v>
          </cell>
          <cell r="FT60">
            <v>0</v>
          </cell>
          <cell r="FU60">
            <v>0</v>
          </cell>
        </row>
        <row r="61">
          <cell r="E61" t="str">
            <v>Техническое перевооружение системы телемеханики на ПС 220 кВ Строительная</v>
          </cell>
          <cell r="F61" t="str">
            <v xml:space="preserve">1. Модернизации и расширения системы сбора и передачи информации.
2. Замена морально и физически устаревшего оборудования выработавшего нормативный срок эксплуатации 
3. погрешность записи параметров не выше 0,5%
</v>
          </cell>
          <cell r="G61" t="str">
            <v>Реконструкция, модернизация и ТП</v>
          </cell>
          <cell r="H61" t="str">
            <v>Техническая необходимость</v>
          </cell>
          <cell r="I61">
            <v>43585</v>
          </cell>
          <cell r="J61" t="str">
            <v xml:space="preserve">Итого по проекту: ПИР СМР ПНР системы ТМ в т.ч. 2022 год: </v>
          </cell>
          <cell r="K61"/>
          <cell r="L61"/>
          <cell r="M61" t="str">
            <v/>
          </cell>
          <cell r="N61">
            <v>43585</v>
          </cell>
          <cell r="O61">
            <v>45260</v>
          </cell>
          <cell r="P61"/>
          <cell r="Q61"/>
          <cell r="R61"/>
          <cell r="S61"/>
          <cell r="T61"/>
          <cell r="U61"/>
          <cell r="V61"/>
          <cell r="W61">
            <v>0</v>
          </cell>
          <cell r="X61">
            <v>16727.30869644988</v>
          </cell>
          <cell r="Y61">
            <v>16703.049691264772</v>
          </cell>
          <cell r="Z61">
            <v>13939.423913708235</v>
          </cell>
          <cell r="AA61">
            <v>660.41499999999996</v>
          </cell>
          <cell r="AB61">
            <v>8118.0212773608037</v>
          </cell>
          <cell r="AC61">
            <v>4040.6804091261829</v>
          </cell>
          <cell r="AD61">
            <v>0</v>
          </cell>
          <cell r="AE61">
            <v>1100.0913895669921</v>
          </cell>
          <cell r="AF61">
            <v>13919.208076053981</v>
          </cell>
          <cell r="AG61"/>
          <cell r="AH61">
            <v>316.99920000000003</v>
          </cell>
          <cell r="AI61">
            <v>5815.4987999999994</v>
          </cell>
          <cell r="AJ61">
            <v>0</v>
          </cell>
          <cell r="AK61">
            <v>0</v>
          </cell>
          <cell r="AL61">
            <v>6132.4979999999996</v>
          </cell>
          <cell r="AM61">
            <v>0</v>
          </cell>
          <cell r="AN61"/>
          <cell r="AO61">
            <v>0</v>
          </cell>
          <cell r="AP61" t="str">
            <v>- // -</v>
          </cell>
          <cell r="AQ61">
            <v>0</v>
          </cell>
          <cell r="AR61"/>
          <cell r="AS61">
            <v>0</v>
          </cell>
          <cell r="AT61" t="str">
            <v>- // -</v>
          </cell>
          <cell r="AU61">
            <v>0</v>
          </cell>
          <cell r="AV61"/>
          <cell r="AW61">
            <v>0</v>
          </cell>
          <cell r="AX61" t="str">
            <v>- // -</v>
          </cell>
          <cell r="AY61">
            <v>0</v>
          </cell>
          <cell r="AZ61"/>
          <cell r="BA61">
            <v>0</v>
          </cell>
          <cell r="BB61" t="str">
            <v>- // -</v>
          </cell>
          <cell r="BC61">
            <v>0</v>
          </cell>
          <cell r="BD61"/>
          <cell r="BE61">
            <v>0</v>
          </cell>
          <cell r="BF61" t="str">
            <v>- // -</v>
          </cell>
          <cell r="BG61">
            <v>0</v>
          </cell>
          <cell r="BH61"/>
          <cell r="BI61">
            <v>0</v>
          </cell>
          <cell r="BJ61" t="str">
            <v>- // -</v>
          </cell>
          <cell r="BK61">
            <v>0</v>
          </cell>
          <cell r="BL61"/>
          <cell r="BM61">
            <v>0</v>
          </cell>
          <cell r="BN61" t="str">
            <v>- // -</v>
          </cell>
          <cell r="BO61">
            <v>0</v>
          </cell>
          <cell r="BP61"/>
          <cell r="BQ61">
            <v>0</v>
          </cell>
          <cell r="BR61" t="str">
            <v>- // -</v>
          </cell>
          <cell r="BS61">
            <v>0</v>
          </cell>
          <cell r="BT61"/>
          <cell r="BU61">
            <v>0</v>
          </cell>
          <cell r="BV61" t="str">
            <v>- // -</v>
          </cell>
          <cell r="BW61">
            <v>0</v>
          </cell>
          <cell r="BX61"/>
          <cell r="BY61">
            <v>0</v>
          </cell>
          <cell r="BZ61" t="str">
            <v>- // -</v>
          </cell>
          <cell r="CA61">
            <v>0</v>
          </cell>
          <cell r="CB61"/>
          <cell r="CC61">
            <v>0</v>
          </cell>
          <cell r="CD61" t="str">
            <v>- // -</v>
          </cell>
          <cell r="CE61">
            <v>0</v>
          </cell>
          <cell r="CF61"/>
          <cell r="CG61">
            <v>0</v>
          </cell>
          <cell r="CH61" t="str">
            <v>- // -</v>
          </cell>
          <cell r="CI61">
            <v>0</v>
          </cell>
          <cell r="CJ61">
            <v>0</v>
          </cell>
          <cell r="CK61">
            <v>0</v>
          </cell>
          <cell r="CL61" t="str">
            <v>- // -</v>
          </cell>
          <cell r="CM61">
            <v>0</v>
          </cell>
          <cell r="CN61">
            <v>0</v>
          </cell>
          <cell r="CO61">
            <v>0</v>
          </cell>
          <cell r="CP61" t="str">
            <v>- // -</v>
          </cell>
          <cell r="CQ61">
            <v>0</v>
          </cell>
          <cell r="CR61">
            <v>0</v>
          </cell>
          <cell r="CS61">
            <v>0</v>
          </cell>
          <cell r="CT61" t="str">
            <v>- // -</v>
          </cell>
          <cell r="CU61">
            <v>0</v>
          </cell>
          <cell r="CV61">
            <v>0</v>
          </cell>
          <cell r="CW61">
            <v>0</v>
          </cell>
          <cell r="CX61" t="str">
            <v>- // -</v>
          </cell>
          <cell r="CY61">
            <v>0</v>
          </cell>
          <cell r="CZ61">
            <v>0</v>
          </cell>
          <cell r="DA61">
            <v>0</v>
          </cell>
          <cell r="DB61" t="str">
            <v>- // -</v>
          </cell>
          <cell r="DC61">
            <v>0</v>
          </cell>
          <cell r="DD61">
            <v>0</v>
          </cell>
          <cell r="DE61">
            <v>0</v>
          </cell>
          <cell r="DF61" t="str">
            <v>- // -</v>
          </cell>
          <cell r="DG61">
            <v>6132.4979999999996</v>
          </cell>
          <cell r="DH61">
            <v>6132.4979999999996</v>
          </cell>
          <cell r="DI61">
            <v>0</v>
          </cell>
          <cell r="DJ61">
            <v>1</v>
          </cell>
          <cell r="DK61">
            <v>10570.551691264774</v>
          </cell>
          <cell r="DL61">
            <v>0</v>
          </cell>
          <cell r="DM61">
            <v>0</v>
          </cell>
          <cell r="DN61"/>
          <cell r="DO61">
            <v>264.166</v>
          </cell>
          <cell r="DP61">
            <v>4846.2489999999989</v>
          </cell>
          <cell r="DQ61">
            <v>0</v>
          </cell>
          <cell r="DR61">
            <v>0</v>
          </cell>
          <cell r="DS61">
            <v>5110.4149999999991</v>
          </cell>
          <cell r="DT61">
            <v>0</v>
          </cell>
          <cell r="DU61"/>
          <cell r="DV61">
            <v>0</v>
          </cell>
          <cell r="DW61" t="str">
            <v>- // -</v>
          </cell>
          <cell r="DX61">
            <v>0</v>
          </cell>
          <cell r="DY61"/>
          <cell r="DZ61">
            <v>0</v>
          </cell>
          <cell r="EA61" t="str">
            <v>- // -</v>
          </cell>
          <cell r="EB61">
            <v>0</v>
          </cell>
          <cell r="EC61"/>
          <cell r="ED61">
            <v>0</v>
          </cell>
          <cell r="EE61" t="str">
            <v>- // -</v>
          </cell>
          <cell r="EF61">
            <v>0</v>
          </cell>
          <cell r="EG61">
            <v>0</v>
          </cell>
          <cell r="EH61">
            <v>0</v>
          </cell>
          <cell r="EI61" t="str">
            <v>- // -</v>
          </cell>
          <cell r="EJ61">
            <v>0</v>
          </cell>
          <cell r="EK61"/>
          <cell r="EL61">
            <v>0</v>
          </cell>
          <cell r="EM61" t="str">
            <v>- // -</v>
          </cell>
          <cell r="EN61">
            <v>0</v>
          </cell>
          <cell r="EO61"/>
          <cell r="EP61">
            <v>0</v>
          </cell>
          <cell r="EQ61" t="str">
            <v>- // -</v>
          </cell>
          <cell r="ER61">
            <v>0</v>
          </cell>
          <cell r="ES61"/>
          <cell r="ET61">
            <v>0</v>
          </cell>
          <cell r="EU61" t="str">
            <v>- // -</v>
          </cell>
          <cell r="EV61">
            <v>0</v>
          </cell>
          <cell r="EW61"/>
          <cell r="EX61">
            <v>0</v>
          </cell>
          <cell r="EY61" t="str">
            <v>- // -</v>
          </cell>
          <cell r="EZ61">
            <v>0</v>
          </cell>
          <cell r="FA61"/>
          <cell r="FB61">
            <v>0</v>
          </cell>
          <cell r="FC61" t="str">
            <v>- // -</v>
          </cell>
          <cell r="FD61">
            <v>0</v>
          </cell>
          <cell r="FE61"/>
          <cell r="FF61">
            <v>0</v>
          </cell>
          <cell r="FG61" t="str">
            <v>- // -</v>
          </cell>
          <cell r="FH61">
            <v>0</v>
          </cell>
          <cell r="FI61"/>
          <cell r="FJ61">
            <v>0</v>
          </cell>
          <cell r="FK61" t="str">
            <v>- // -</v>
          </cell>
          <cell r="FL61">
            <v>0</v>
          </cell>
          <cell r="FM61"/>
          <cell r="FN61">
            <v>0</v>
          </cell>
          <cell r="FO61" t="str">
            <v>- // -</v>
          </cell>
          <cell r="FP61">
            <v>0</v>
          </cell>
          <cell r="FQ61">
            <v>0</v>
          </cell>
          <cell r="FR61">
            <v>0</v>
          </cell>
          <cell r="FS61" t="str">
            <v>- // -</v>
          </cell>
          <cell r="FT61">
            <v>0</v>
          </cell>
          <cell r="FU61">
            <v>0</v>
          </cell>
        </row>
        <row r="62">
          <cell r="E62" t="str">
            <v>Строительство пристройки к существующему зданию ОПУ ПС 220 кВ Южная</v>
          </cell>
          <cell r="F62" t="str">
            <v>Обеспечение с 2023 года служб ПС помещением</v>
          </cell>
          <cell r="G62" t="str">
            <v>Строительство новых объектов</v>
          </cell>
          <cell r="H62" t="str">
            <v>Техническая необходимость</v>
          </cell>
          <cell r="I62" t="str">
            <v/>
          </cell>
          <cell r="J62" t="str">
            <v>Итого по проекту: Установка ворот 1 шт.
Ремонт кровли ОПУ
Установка дверного блока 1 шт. 
Устройство проема наружнего 1 шт.
ПИР, СМР в т.ч. 2022 год: ПИР</v>
          </cell>
          <cell r="K62"/>
          <cell r="L62"/>
          <cell r="M62" t="str">
            <v>Разработка ПСД.</v>
          </cell>
          <cell r="N62">
            <v>44680</v>
          </cell>
          <cell r="O62">
            <v>45291</v>
          </cell>
          <cell r="P62"/>
          <cell r="Q62"/>
          <cell r="R62"/>
          <cell r="S62"/>
          <cell r="T62"/>
          <cell r="U62"/>
          <cell r="V62"/>
          <cell r="W62">
            <v>0</v>
          </cell>
          <cell r="X62">
            <v>23951.897697159347</v>
          </cell>
          <cell r="Y62">
            <v>23951.897697159347</v>
          </cell>
          <cell r="Z62">
            <v>19959.914747632793</v>
          </cell>
          <cell r="AA62">
            <v>801.62010576095986</v>
          </cell>
          <cell r="AB62">
            <v>0</v>
          </cell>
          <cell r="AC62">
            <v>19158.294641871831</v>
          </cell>
          <cell r="AD62">
            <v>0</v>
          </cell>
          <cell r="AE62">
            <v>0</v>
          </cell>
          <cell r="AF62">
            <v>19959.914747632793</v>
          </cell>
          <cell r="AG62"/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0</v>
          </cell>
          <cell r="AM62">
            <v>1906.7369120000042</v>
          </cell>
          <cell r="AN62">
            <v>1906.7369099999999</v>
          </cell>
          <cell r="AO62">
            <v>-2.0000043150503188E-6</v>
          </cell>
          <cell r="AP62">
            <v>0.99999999895108538</v>
          </cell>
          <cell r="AQ62">
            <v>0</v>
          </cell>
          <cell r="AR62"/>
          <cell r="AS62">
            <v>0</v>
          </cell>
          <cell r="AT62" t="str">
            <v>- // -</v>
          </cell>
          <cell r="AU62">
            <v>0</v>
          </cell>
          <cell r="AV62"/>
          <cell r="AW62">
            <v>0</v>
          </cell>
          <cell r="AX62" t="str">
            <v>- // -</v>
          </cell>
          <cell r="AY62">
            <v>0</v>
          </cell>
          <cell r="AZ62"/>
          <cell r="BA62">
            <v>0</v>
          </cell>
          <cell r="BB62" t="str">
            <v>- // -</v>
          </cell>
          <cell r="BC62">
            <v>0</v>
          </cell>
          <cell r="BD62"/>
          <cell r="BE62">
            <v>0</v>
          </cell>
          <cell r="BF62" t="str">
            <v>- // -</v>
          </cell>
          <cell r="BG62">
            <v>0</v>
          </cell>
          <cell r="BH62"/>
          <cell r="BI62">
            <v>0</v>
          </cell>
          <cell r="BJ62" t="str">
            <v>- // -</v>
          </cell>
          <cell r="BK62">
            <v>0</v>
          </cell>
          <cell r="BL62"/>
          <cell r="BM62">
            <v>0</v>
          </cell>
          <cell r="BN62" t="str">
            <v>- // -</v>
          </cell>
          <cell r="BO62">
            <v>0</v>
          </cell>
          <cell r="BP62"/>
          <cell r="BQ62">
            <v>0</v>
          </cell>
          <cell r="BR62" t="str">
            <v>- // -</v>
          </cell>
          <cell r="BS62">
            <v>180</v>
          </cell>
          <cell r="BT62"/>
          <cell r="BU62">
            <v>-180</v>
          </cell>
          <cell r="BV62">
            <v>0</v>
          </cell>
          <cell r="BW62">
            <v>0</v>
          </cell>
          <cell r="BX62"/>
          <cell r="BY62">
            <v>0</v>
          </cell>
          <cell r="BZ62" t="str">
            <v>- // -</v>
          </cell>
          <cell r="CA62">
            <v>0</v>
          </cell>
          <cell r="CB62"/>
          <cell r="CC62">
            <v>0</v>
          </cell>
          <cell r="CD62" t="str">
            <v>- // -</v>
          </cell>
          <cell r="CE62">
            <v>0</v>
          </cell>
          <cell r="CF62"/>
          <cell r="CG62">
            <v>0</v>
          </cell>
          <cell r="CH62" t="str">
            <v>- // -</v>
          </cell>
          <cell r="CI62">
            <v>1906.7369120000042</v>
          </cell>
          <cell r="CJ62">
            <v>1906.7369099999999</v>
          </cell>
          <cell r="CK62">
            <v>-2.0000043150503188E-6</v>
          </cell>
          <cell r="CL62">
            <v>0.99999999895108538</v>
          </cell>
          <cell r="CM62">
            <v>0</v>
          </cell>
          <cell r="CN62">
            <v>0</v>
          </cell>
          <cell r="CO62">
            <v>0</v>
          </cell>
          <cell r="CP62" t="str">
            <v>- // -</v>
          </cell>
          <cell r="CQ62">
            <v>180</v>
          </cell>
          <cell r="CR62">
            <v>0</v>
          </cell>
          <cell r="CS62">
            <v>-180</v>
          </cell>
          <cell r="CT62">
            <v>0</v>
          </cell>
          <cell r="CU62">
            <v>0</v>
          </cell>
          <cell r="CV62">
            <v>0</v>
          </cell>
          <cell r="CW62">
            <v>0</v>
          </cell>
          <cell r="CX62" t="str">
            <v>- // -</v>
          </cell>
          <cell r="CY62">
            <v>2086.7369120000039</v>
          </cell>
          <cell r="CZ62">
            <v>1906.7369099999999</v>
          </cell>
          <cell r="DA62">
            <v>-180.00000200000409</v>
          </cell>
          <cell r="DB62">
            <v>0.9137409220276429</v>
          </cell>
          <cell r="DC62">
            <v>1906.7369120000042</v>
          </cell>
          <cell r="DD62">
            <v>1906.7369099999999</v>
          </cell>
          <cell r="DE62">
            <v>-2.0000043150503188E-6</v>
          </cell>
          <cell r="DF62">
            <v>0.99999999895108538</v>
          </cell>
          <cell r="DG62">
            <v>1906.7369120000042</v>
          </cell>
          <cell r="DH62">
            <v>1906.7369099999999</v>
          </cell>
          <cell r="DI62">
            <v>-2.0000043150503188E-6</v>
          </cell>
          <cell r="DJ62">
            <v>0.99999999895108538</v>
          </cell>
          <cell r="DK62">
            <v>21865.160785159344</v>
          </cell>
          <cell r="DL62">
            <v>0</v>
          </cell>
          <cell r="DM62">
            <v>0</v>
          </cell>
          <cell r="DN62"/>
          <cell r="DO62">
            <v>0</v>
          </cell>
          <cell r="DP62">
            <v>0</v>
          </cell>
          <cell r="DQ62">
            <v>0</v>
          </cell>
          <cell r="DR62">
            <v>1588.9474299999999</v>
          </cell>
          <cell r="DS62">
            <v>1588.9474299999999</v>
          </cell>
          <cell r="DT62">
            <v>0</v>
          </cell>
          <cell r="DU62"/>
          <cell r="DV62">
            <v>0</v>
          </cell>
          <cell r="DW62" t="str">
            <v>- // -</v>
          </cell>
          <cell r="DX62">
            <v>0</v>
          </cell>
          <cell r="DY62"/>
          <cell r="DZ62">
            <v>0</v>
          </cell>
          <cell r="EA62" t="str">
            <v>- // -</v>
          </cell>
          <cell r="EB62">
            <v>0</v>
          </cell>
          <cell r="EC62"/>
          <cell r="ED62">
            <v>0</v>
          </cell>
          <cell r="EE62" t="str">
            <v>- // -</v>
          </cell>
          <cell r="EF62">
            <v>0</v>
          </cell>
          <cell r="EG62">
            <v>0</v>
          </cell>
          <cell r="EH62">
            <v>0</v>
          </cell>
          <cell r="EI62" t="str">
            <v>- // -</v>
          </cell>
          <cell r="EJ62">
            <v>0</v>
          </cell>
          <cell r="EK62"/>
          <cell r="EL62">
            <v>0</v>
          </cell>
          <cell r="EM62" t="str">
            <v>- // -</v>
          </cell>
          <cell r="EN62">
            <v>0</v>
          </cell>
          <cell r="EO62"/>
          <cell r="EP62">
            <v>0</v>
          </cell>
          <cell r="EQ62" t="str">
            <v>- // -</v>
          </cell>
          <cell r="ER62">
            <v>0</v>
          </cell>
          <cell r="ES62"/>
          <cell r="ET62">
            <v>0</v>
          </cell>
          <cell r="EU62" t="str">
            <v>- // -</v>
          </cell>
          <cell r="EV62">
            <v>150</v>
          </cell>
          <cell r="EW62"/>
          <cell r="EX62">
            <v>-150</v>
          </cell>
          <cell r="EY62">
            <v>0</v>
          </cell>
          <cell r="EZ62">
            <v>0</v>
          </cell>
          <cell r="FA62"/>
          <cell r="FB62">
            <v>0</v>
          </cell>
          <cell r="FC62" t="str">
            <v>- // -</v>
          </cell>
          <cell r="FD62">
            <v>0</v>
          </cell>
          <cell r="FE62"/>
          <cell r="FF62">
            <v>0</v>
          </cell>
          <cell r="FG62" t="str">
            <v>- // -</v>
          </cell>
          <cell r="FH62">
            <v>0</v>
          </cell>
          <cell r="FI62"/>
          <cell r="FJ62">
            <v>0</v>
          </cell>
          <cell r="FK62" t="str">
            <v>- // -</v>
          </cell>
          <cell r="FL62">
            <v>0</v>
          </cell>
          <cell r="FM62"/>
          <cell r="FN62">
            <v>0</v>
          </cell>
          <cell r="FO62" t="str">
            <v>- // -</v>
          </cell>
          <cell r="FP62">
            <v>0</v>
          </cell>
          <cell r="FQ62">
            <v>0</v>
          </cell>
          <cell r="FR62">
            <v>0</v>
          </cell>
          <cell r="FS62" t="str">
            <v>- // -</v>
          </cell>
          <cell r="FT62">
            <v>0</v>
          </cell>
          <cell r="FU62">
            <v>0</v>
          </cell>
        </row>
        <row r="63">
          <cell r="E63" t="str">
            <v>Техническое перевооружение системы телемеханики и регистратора аварийных событий на ПС 220 кВ Чулымская</v>
          </cell>
          <cell r="F63" t="str">
            <v xml:space="preserve">1. Модернизации и расширения системы сбора и передачи информации.
2. Замена морально и физически устаревшего оборудования выработавшего нормативный срок эксплуатации 
3. погрешность записи параметров не выше 0,5%
</v>
          </cell>
          <cell r="G63" t="str">
            <v>Реконструкция, модернизация и ТП</v>
          </cell>
          <cell r="H63" t="str">
            <v>Техническая необходимость</v>
          </cell>
          <cell r="I63">
            <v>43585</v>
          </cell>
          <cell r="J63" t="str">
            <v xml:space="preserve">Итого по проекту: ПИР СМР ПНР системы ТМ и РАС в т.ч. 2022 год: </v>
          </cell>
          <cell r="K63"/>
          <cell r="L63"/>
          <cell r="M63" t="str">
            <v>Гашение кредиторской задолженности.</v>
          </cell>
          <cell r="N63">
            <v>43585</v>
          </cell>
          <cell r="O63">
            <v>46356</v>
          </cell>
          <cell r="P63"/>
          <cell r="Q63"/>
          <cell r="R63"/>
          <cell r="S63"/>
          <cell r="T63"/>
          <cell r="U63"/>
          <cell r="V63"/>
          <cell r="W63">
            <v>0</v>
          </cell>
          <cell r="X63">
            <v>18774.209601483137</v>
          </cell>
          <cell r="Y63">
            <v>32985.700607520906</v>
          </cell>
          <cell r="Z63">
            <v>15645.174667902615</v>
          </cell>
          <cell r="AA63">
            <v>563.06500000000005</v>
          </cell>
          <cell r="AB63">
            <v>12854.654630531668</v>
          </cell>
          <cell r="AC63">
            <v>10663.195873603001</v>
          </cell>
          <cell r="AD63">
            <v>0</v>
          </cell>
          <cell r="AE63">
            <v>6624.1480894750539</v>
          </cell>
          <cell r="AF63">
            <v>30705.063593609721</v>
          </cell>
          <cell r="AG63"/>
          <cell r="AH63">
            <v>270.27120000000002</v>
          </cell>
          <cell r="AI63">
            <v>9317.8068000000003</v>
          </cell>
          <cell r="AJ63">
            <v>1634.4</v>
          </cell>
          <cell r="AK63">
            <v>1634.4</v>
          </cell>
          <cell r="AL63">
            <v>11222.477999999999</v>
          </cell>
          <cell r="AM63">
            <v>0</v>
          </cell>
          <cell r="AN63"/>
          <cell r="AO63">
            <v>0</v>
          </cell>
          <cell r="AP63" t="str">
            <v>- // -</v>
          </cell>
          <cell r="AQ63">
            <v>0</v>
          </cell>
          <cell r="AR63"/>
          <cell r="AS63">
            <v>0</v>
          </cell>
          <cell r="AT63" t="str">
            <v>- // -</v>
          </cell>
          <cell r="AU63">
            <v>0</v>
          </cell>
          <cell r="AV63"/>
          <cell r="AW63">
            <v>0</v>
          </cell>
          <cell r="AX63" t="str">
            <v>- // -</v>
          </cell>
          <cell r="AY63">
            <v>0</v>
          </cell>
          <cell r="AZ63"/>
          <cell r="BA63">
            <v>0</v>
          </cell>
          <cell r="BB63" t="str">
            <v>- // -</v>
          </cell>
          <cell r="BC63">
            <v>0</v>
          </cell>
          <cell r="BD63"/>
          <cell r="BE63">
            <v>0</v>
          </cell>
          <cell r="BF63" t="str">
            <v>- // -</v>
          </cell>
          <cell r="BG63">
            <v>0</v>
          </cell>
          <cell r="BH63"/>
          <cell r="BI63">
            <v>0</v>
          </cell>
          <cell r="BJ63" t="str">
            <v>- // -</v>
          </cell>
          <cell r="BK63">
            <v>0</v>
          </cell>
          <cell r="BL63"/>
          <cell r="BM63">
            <v>0</v>
          </cell>
          <cell r="BN63" t="str">
            <v>- // -</v>
          </cell>
          <cell r="BO63">
            <v>0</v>
          </cell>
          <cell r="BP63"/>
          <cell r="BQ63">
            <v>0</v>
          </cell>
          <cell r="BR63" t="str">
            <v>- // -</v>
          </cell>
          <cell r="BS63">
            <v>0</v>
          </cell>
          <cell r="BT63"/>
          <cell r="BU63">
            <v>0</v>
          </cell>
          <cell r="BV63" t="str">
            <v>- // -</v>
          </cell>
          <cell r="BW63">
            <v>0</v>
          </cell>
          <cell r="BX63"/>
          <cell r="BY63">
            <v>0</v>
          </cell>
          <cell r="BZ63" t="str">
            <v>- // -</v>
          </cell>
          <cell r="CA63">
            <v>0</v>
          </cell>
          <cell r="CB63"/>
          <cell r="CC63">
            <v>0</v>
          </cell>
          <cell r="CD63" t="str">
            <v>- // -</v>
          </cell>
          <cell r="CE63">
            <v>0</v>
          </cell>
          <cell r="CF63"/>
          <cell r="CG63">
            <v>0</v>
          </cell>
          <cell r="CH63" t="str">
            <v>- // -</v>
          </cell>
          <cell r="CI63">
            <v>0</v>
          </cell>
          <cell r="CJ63">
            <v>0</v>
          </cell>
          <cell r="CK63">
            <v>0</v>
          </cell>
          <cell r="CL63" t="str">
            <v>- // -</v>
          </cell>
          <cell r="CM63">
            <v>0</v>
          </cell>
          <cell r="CN63">
            <v>0</v>
          </cell>
          <cell r="CO63">
            <v>0</v>
          </cell>
          <cell r="CP63" t="str">
            <v>- // -</v>
          </cell>
          <cell r="CQ63">
            <v>0</v>
          </cell>
          <cell r="CR63">
            <v>0</v>
          </cell>
          <cell r="CS63">
            <v>0</v>
          </cell>
          <cell r="CT63" t="str">
            <v>- // -</v>
          </cell>
          <cell r="CU63">
            <v>0</v>
          </cell>
          <cell r="CV63">
            <v>0</v>
          </cell>
          <cell r="CW63">
            <v>0</v>
          </cell>
          <cell r="CX63" t="str">
            <v>- // -</v>
          </cell>
          <cell r="CY63">
            <v>0</v>
          </cell>
          <cell r="CZ63">
            <v>0</v>
          </cell>
          <cell r="DA63">
            <v>0</v>
          </cell>
          <cell r="DB63" t="str">
            <v>- // -</v>
          </cell>
          <cell r="DC63">
            <v>0</v>
          </cell>
          <cell r="DD63">
            <v>0</v>
          </cell>
          <cell r="DE63">
            <v>0</v>
          </cell>
          <cell r="DF63" t="str">
            <v>- // -</v>
          </cell>
          <cell r="DG63">
            <v>11222.477999999999</v>
          </cell>
          <cell r="DH63">
            <v>11222.477999999999</v>
          </cell>
          <cell r="DI63">
            <v>0</v>
          </cell>
          <cell r="DJ63">
            <v>1</v>
          </cell>
          <cell r="DK63">
            <v>0</v>
          </cell>
          <cell r="DL63">
            <v>0</v>
          </cell>
          <cell r="DM63">
            <v>21763.222607520911</v>
          </cell>
          <cell r="DN63"/>
          <cell r="DO63">
            <v>225.226</v>
          </cell>
          <cell r="DP63">
            <v>9126.8389999999999</v>
          </cell>
          <cell r="DQ63">
            <v>0</v>
          </cell>
          <cell r="DR63">
            <v>0</v>
          </cell>
          <cell r="DS63">
            <v>9352.0650000000005</v>
          </cell>
          <cell r="DT63">
            <v>0</v>
          </cell>
          <cell r="DU63"/>
          <cell r="DV63">
            <v>0</v>
          </cell>
          <cell r="DW63" t="str">
            <v>- // -</v>
          </cell>
          <cell r="DX63">
            <v>0</v>
          </cell>
          <cell r="DY63"/>
          <cell r="DZ63">
            <v>0</v>
          </cell>
          <cell r="EA63" t="str">
            <v>- // -</v>
          </cell>
          <cell r="EB63">
            <v>0</v>
          </cell>
          <cell r="EC63"/>
          <cell r="ED63">
            <v>0</v>
          </cell>
          <cell r="EE63" t="str">
            <v>- // -</v>
          </cell>
          <cell r="EF63">
            <v>0</v>
          </cell>
          <cell r="EG63">
            <v>0</v>
          </cell>
          <cell r="EH63">
            <v>0</v>
          </cell>
          <cell r="EI63" t="str">
            <v>- // -</v>
          </cell>
          <cell r="EJ63">
            <v>0</v>
          </cell>
          <cell r="EK63"/>
          <cell r="EL63">
            <v>0</v>
          </cell>
          <cell r="EM63" t="str">
            <v>- // -</v>
          </cell>
          <cell r="EN63">
            <v>0</v>
          </cell>
          <cell r="EO63"/>
          <cell r="EP63">
            <v>0</v>
          </cell>
          <cell r="EQ63" t="str">
            <v>- // -</v>
          </cell>
          <cell r="ER63">
            <v>0</v>
          </cell>
          <cell r="ES63"/>
          <cell r="ET63">
            <v>0</v>
          </cell>
          <cell r="EU63" t="str">
            <v>- // -</v>
          </cell>
          <cell r="EV63">
            <v>0</v>
          </cell>
          <cell r="EW63"/>
          <cell r="EX63">
            <v>0</v>
          </cell>
          <cell r="EY63" t="str">
            <v>- // -</v>
          </cell>
          <cell r="EZ63">
            <v>0</v>
          </cell>
          <cell r="FA63"/>
          <cell r="FB63">
            <v>0</v>
          </cell>
          <cell r="FC63" t="str">
            <v>- // -</v>
          </cell>
          <cell r="FD63">
            <v>0</v>
          </cell>
          <cell r="FE63"/>
          <cell r="FF63">
            <v>0</v>
          </cell>
          <cell r="FG63" t="str">
            <v>- // -</v>
          </cell>
          <cell r="FH63">
            <v>0</v>
          </cell>
          <cell r="FI63"/>
          <cell r="FJ63">
            <v>0</v>
          </cell>
          <cell r="FK63" t="str">
            <v>- // -</v>
          </cell>
          <cell r="FL63">
            <v>0</v>
          </cell>
          <cell r="FM63"/>
          <cell r="FN63">
            <v>0</v>
          </cell>
          <cell r="FO63" t="str">
            <v>- // -</v>
          </cell>
          <cell r="FP63">
            <v>0</v>
          </cell>
          <cell r="FQ63">
            <v>0</v>
          </cell>
          <cell r="FR63">
            <v>0</v>
          </cell>
          <cell r="FS63" t="str">
            <v>- // -</v>
          </cell>
          <cell r="FT63">
            <v>0</v>
          </cell>
          <cell r="FU63">
            <v>0</v>
          </cell>
        </row>
        <row r="64"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 t="str">
            <v>-</v>
          </cell>
          <cell r="J64" t="str">
            <v xml:space="preserve">Итого по проекту:  в т.ч. 2022 год: </v>
          </cell>
          <cell r="K64"/>
          <cell r="L64"/>
          <cell r="M64"/>
          <cell r="N64" t="str">
            <v>-</v>
          </cell>
          <cell r="O64" t="str">
            <v>-</v>
          </cell>
          <cell r="P64"/>
          <cell r="Q64"/>
          <cell r="R64"/>
          <cell r="S64"/>
          <cell r="T64"/>
          <cell r="U64"/>
          <cell r="V64"/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/>
          <cell r="AB64"/>
          <cell r="AC64"/>
          <cell r="AD64"/>
          <cell r="AE64"/>
          <cell r="AF64">
            <v>0</v>
          </cell>
          <cell r="AG64"/>
          <cell r="AH64">
            <v>0</v>
          </cell>
          <cell r="AI64">
            <v>0</v>
          </cell>
          <cell r="AJ64"/>
          <cell r="AK64">
            <v>0</v>
          </cell>
          <cell r="AL64">
            <v>0</v>
          </cell>
          <cell r="AM64"/>
          <cell r="AN64"/>
          <cell r="AO64">
            <v>0</v>
          </cell>
          <cell r="AP64" t="str">
            <v>- // -</v>
          </cell>
          <cell r="AQ64"/>
          <cell r="AR64"/>
          <cell r="AS64">
            <v>0</v>
          </cell>
          <cell r="AT64" t="str">
            <v>- // -</v>
          </cell>
          <cell r="AU64"/>
          <cell r="AV64"/>
          <cell r="AW64">
            <v>0</v>
          </cell>
          <cell r="AX64" t="str">
            <v>- // -</v>
          </cell>
          <cell r="AY64"/>
          <cell r="AZ64"/>
          <cell r="BA64">
            <v>0</v>
          </cell>
          <cell r="BB64" t="str">
            <v>- // -</v>
          </cell>
          <cell r="BC64"/>
          <cell r="BD64"/>
          <cell r="BE64">
            <v>0</v>
          </cell>
          <cell r="BF64" t="str">
            <v>- // -</v>
          </cell>
          <cell r="BG64"/>
          <cell r="BH64"/>
          <cell r="BI64">
            <v>0</v>
          </cell>
          <cell r="BJ64" t="str">
            <v>- // -</v>
          </cell>
          <cell r="BK64"/>
          <cell r="BL64"/>
          <cell r="BM64">
            <v>0</v>
          </cell>
          <cell r="BN64" t="str">
            <v>- // -</v>
          </cell>
          <cell r="BO64"/>
          <cell r="BP64"/>
          <cell r="BQ64">
            <v>0</v>
          </cell>
          <cell r="BR64" t="str">
            <v>- // -</v>
          </cell>
          <cell r="BS64"/>
          <cell r="BT64"/>
          <cell r="BU64">
            <v>0</v>
          </cell>
          <cell r="BV64" t="str">
            <v>- // -</v>
          </cell>
          <cell r="BW64"/>
          <cell r="BX64"/>
          <cell r="BY64">
            <v>0</v>
          </cell>
          <cell r="BZ64" t="str">
            <v>- // -</v>
          </cell>
          <cell r="CA64"/>
          <cell r="CB64"/>
          <cell r="CC64">
            <v>0</v>
          </cell>
          <cell r="CD64" t="str">
            <v>- // -</v>
          </cell>
          <cell r="CE64"/>
          <cell r="CF64"/>
          <cell r="CG64">
            <v>0</v>
          </cell>
          <cell r="CH64" t="str">
            <v>- // -</v>
          </cell>
          <cell r="CI64">
            <v>0</v>
          </cell>
          <cell r="CJ64">
            <v>0</v>
          </cell>
          <cell r="CK64">
            <v>0</v>
          </cell>
          <cell r="CL64" t="str">
            <v>- // -</v>
          </cell>
          <cell r="CM64">
            <v>0</v>
          </cell>
          <cell r="CN64">
            <v>0</v>
          </cell>
          <cell r="CO64">
            <v>0</v>
          </cell>
          <cell r="CP64" t="str">
            <v>- // -</v>
          </cell>
          <cell r="CQ64">
            <v>0</v>
          </cell>
          <cell r="CR64">
            <v>0</v>
          </cell>
          <cell r="CS64">
            <v>0</v>
          </cell>
          <cell r="CT64" t="str">
            <v>- // -</v>
          </cell>
          <cell r="CU64">
            <v>0</v>
          </cell>
          <cell r="CV64">
            <v>0</v>
          </cell>
          <cell r="CW64">
            <v>0</v>
          </cell>
          <cell r="CX64" t="str">
            <v>- // -</v>
          </cell>
          <cell r="CY64">
            <v>0</v>
          </cell>
          <cell r="CZ64">
            <v>0</v>
          </cell>
          <cell r="DA64">
            <v>0</v>
          </cell>
          <cell r="DB64" t="str">
            <v>- // -</v>
          </cell>
          <cell r="DC64">
            <v>0</v>
          </cell>
          <cell r="DD64">
            <v>0</v>
          </cell>
          <cell r="DE64">
            <v>0</v>
          </cell>
          <cell r="DF64" t="str">
            <v>- // -</v>
          </cell>
          <cell r="DG64">
            <v>0</v>
          </cell>
          <cell r="DH64">
            <v>0</v>
          </cell>
          <cell r="DI64">
            <v>0</v>
          </cell>
          <cell r="DJ64" t="str">
            <v>- // -</v>
          </cell>
          <cell r="DK64">
            <v>0</v>
          </cell>
          <cell r="DL64">
            <v>0</v>
          </cell>
          <cell r="DM64">
            <v>0</v>
          </cell>
          <cell r="DN64"/>
          <cell r="DO64">
            <v>0</v>
          </cell>
          <cell r="DP64">
            <v>0</v>
          </cell>
          <cell r="DQ64"/>
          <cell r="DR64">
            <v>0</v>
          </cell>
          <cell r="DS64">
            <v>0</v>
          </cell>
          <cell r="DT64"/>
          <cell r="DU64"/>
          <cell r="DV64">
            <v>0</v>
          </cell>
          <cell r="DW64" t="str">
            <v>- // -</v>
          </cell>
          <cell r="DX64"/>
          <cell r="DY64"/>
          <cell r="DZ64">
            <v>0</v>
          </cell>
          <cell r="EA64" t="str">
            <v>- // -</v>
          </cell>
          <cell r="EB64"/>
          <cell r="EC64"/>
          <cell r="ED64">
            <v>0</v>
          </cell>
          <cell r="EE64" t="str">
            <v>- // -</v>
          </cell>
          <cell r="EF64"/>
          <cell r="EG64"/>
          <cell r="EH64">
            <v>0</v>
          </cell>
          <cell r="EI64" t="str">
            <v>- // -</v>
          </cell>
          <cell r="EJ64"/>
          <cell r="EK64"/>
          <cell r="EL64">
            <v>0</v>
          </cell>
          <cell r="EM64" t="str">
            <v>- // -</v>
          </cell>
          <cell r="EN64"/>
          <cell r="EO64"/>
          <cell r="EP64">
            <v>0</v>
          </cell>
          <cell r="EQ64" t="str">
            <v>- // -</v>
          </cell>
          <cell r="ER64"/>
          <cell r="ES64"/>
          <cell r="ET64">
            <v>0</v>
          </cell>
          <cell r="EU64" t="str">
            <v>- // -</v>
          </cell>
          <cell r="EV64"/>
          <cell r="EW64"/>
          <cell r="EX64">
            <v>0</v>
          </cell>
          <cell r="EY64" t="str">
            <v>- // -</v>
          </cell>
          <cell r="EZ64"/>
          <cell r="FA64"/>
          <cell r="FB64">
            <v>0</v>
          </cell>
          <cell r="FC64" t="str">
            <v>- // -</v>
          </cell>
          <cell r="FD64"/>
          <cell r="FE64"/>
          <cell r="FF64">
            <v>0</v>
          </cell>
          <cell r="FG64" t="str">
            <v>- // -</v>
          </cell>
          <cell r="FH64"/>
          <cell r="FI64"/>
          <cell r="FJ64">
            <v>0</v>
          </cell>
          <cell r="FK64" t="str">
            <v>- // -</v>
          </cell>
          <cell r="FL64"/>
          <cell r="FM64"/>
          <cell r="FN64">
            <v>0</v>
          </cell>
          <cell r="FO64" t="str">
            <v>- // -</v>
          </cell>
          <cell r="FP64">
            <v>0</v>
          </cell>
          <cell r="FQ64">
            <v>0</v>
          </cell>
          <cell r="FR64">
            <v>0</v>
          </cell>
          <cell r="FS64" t="str">
            <v>- // -</v>
          </cell>
          <cell r="FT64">
            <v>0</v>
          </cell>
          <cell r="FU64">
            <v>0</v>
          </cell>
        </row>
        <row r="65"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 t="str">
            <v>-</v>
          </cell>
          <cell r="J65" t="str">
            <v xml:space="preserve">Итого по проекту:  в т.ч. 2022 год: </v>
          </cell>
          <cell r="K65"/>
          <cell r="L65"/>
          <cell r="M65"/>
          <cell r="N65" t="str">
            <v>-</v>
          </cell>
          <cell r="O65" t="str">
            <v>-</v>
          </cell>
          <cell r="P65"/>
          <cell r="Q65"/>
          <cell r="R65"/>
          <cell r="S65"/>
          <cell r="T65"/>
          <cell r="U65"/>
          <cell r="V65"/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/>
          <cell r="AB65"/>
          <cell r="AC65"/>
          <cell r="AD65"/>
          <cell r="AE65"/>
          <cell r="AF65">
            <v>0</v>
          </cell>
          <cell r="AG65"/>
          <cell r="AH65">
            <v>0</v>
          </cell>
          <cell r="AI65">
            <v>0</v>
          </cell>
          <cell r="AJ65"/>
          <cell r="AK65">
            <v>0</v>
          </cell>
          <cell r="AL65">
            <v>0</v>
          </cell>
          <cell r="AM65"/>
          <cell r="AN65"/>
          <cell r="AO65">
            <v>0</v>
          </cell>
          <cell r="AP65" t="str">
            <v>- // -</v>
          </cell>
          <cell r="AQ65"/>
          <cell r="AR65"/>
          <cell r="AS65">
            <v>0</v>
          </cell>
          <cell r="AT65" t="str">
            <v>- // -</v>
          </cell>
          <cell r="AU65"/>
          <cell r="AV65"/>
          <cell r="AW65">
            <v>0</v>
          </cell>
          <cell r="AX65" t="str">
            <v>- // -</v>
          </cell>
          <cell r="AY65"/>
          <cell r="AZ65"/>
          <cell r="BA65">
            <v>0</v>
          </cell>
          <cell r="BB65" t="str">
            <v>- // -</v>
          </cell>
          <cell r="BC65"/>
          <cell r="BD65"/>
          <cell r="BE65">
            <v>0</v>
          </cell>
          <cell r="BF65" t="str">
            <v>- // -</v>
          </cell>
          <cell r="BG65"/>
          <cell r="BH65"/>
          <cell r="BI65">
            <v>0</v>
          </cell>
          <cell r="BJ65" t="str">
            <v>- // -</v>
          </cell>
          <cell r="BK65"/>
          <cell r="BL65"/>
          <cell r="BM65">
            <v>0</v>
          </cell>
          <cell r="BN65" t="str">
            <v>- // -</v>
          </cell>
          <cell r="BO65"/>
          <cell r="BP65"/>
          <cell r="BQ65">
            <v>0</v>
          </cell>
          <cell r="BR65" t="str">
            <v>- // -</v>
          </cell>
          <cell r="BS65"/>
          <cell r="BT65"/>
          <cell r="BU65">
            <v>0</v>
          </cell>
          <cell r="BV65" t="str">
            <v>- // -</v>
          </cell>
          <cell r="BW65"/>
          <cell r="BX65"/>
          <cell r="BY65">
            <v>0</v>
          </cell>
          <cell r="BZ65" t="str">
            <v>- // -</v>
          </cell>
          <cell r="CA65"/>
          <cell r="CB65"/>
          <cell r="CC65">
            <v>0</v>
          </cell>
          <cell r="CD65" t="str">
            <v>- // -</v>
          </cell>
          <cell r="CE65"/>
          <cell r="CF65"/>
          <cell r="CG65">
            <v>0</v>
          </cell>
          <cell r="CH65" t="str">
            <v>- // -</v>
          </cell>
          <cell r="CI65">
            <v>0</v>
          </cell>
          <cell r="CJ65">
            <v>0</v>
          </cell>
          <cell r="CK65">
            <v>0</v>
          </cell>
          <cell r="CL65" t="str">
            <v>- // -</v>
          </cell>
          <cell r="CM65">
            <v>0</v>
          </cell>
          <cell r="CN65">
            <v>0</v>
          </cell>
          <cell r="CO65">
            <v>0</v>
          </cell>
          <cell r="CP65" t="str">
            <v>- // -</v>
          </cell>
          <cell r="CQ65">
            <v>0</v>
          </cell>
          <cell r="CR65">
            <v>0</v>
          </cell>
          <cell r="CS65">
            <v>0</v>
          </cell>
          <cell r="CT65" t="str">
            <v>- // -</v>
          </cell>
          <cell r="CU65">
            <v>0</v>
          </cell>
          <cell r="CV65">
            <v>0</v>
          </cell>
          <cell r="CW65">
            <v>0</v>
          </cell>
          <cell r="CX65" t="str">
            <v>- // -</v>
          </cell>
          <cell r="CY65">
            <v>0</v>
          </cell>
          <cell r="CZ65">
            <v>0</v>
          </cell>
          <cell r="DA65">
            <v>0</v>
          </cell>
          <cell r="DB65" t="str">
            <v>- // -</v>
          </cell>
          <cell r="DC65">
            <v>0</v>
          </cell>
          <cell r="DD65">
            <v>0</v>
          </cell>
          <cell r="DE65">
            <v>0</v>
          </cell>
          <cell r="DF65" t="str">
            <v>- // -</v>
          </cell>
          <cell r="DG65">
            <v>0</v>
          </cell>
          <cell r="DH65">
            <v>0</v>
          </cell>
          <cell r="DI65">
            <v>0</v>
          </cell>
          <cell r="DJ65" t="str">
            <v>- // -</v>
          </cell>
          <cell r="DK65">
            <v>0</v>
          </cell>
          <cell r="DL65">
            <v>0</v>
          </cell>
          <cell r="DM65">
            <v>0</v>
          </cell>
          <cell r="DN65"/>
          <cell r="DO65">
            <v>0</v>
          </cell>
          <cell r="DP65">
            <v>0</v>
          </cell>
          <cell r="DQ65"/>
          <cell r="DR65">
            <v>0</v>
          </cell>
          <cell r="DS65">
            <v>0</v>
          </cell>
          <cell r="DT65"/>
          <cell r="DU65"/>
          <cell r="DV65">
            <v>0</v>
          </cell>
          <cell r="DW65" t="str">
            <v>- // -</v>
          </cell>
          <cell r="DX65"/>
          <cell r="DY65"/>
          <cell r="DZ65">
            <v>0</v>
          </cell>
          <cell r="EA65" t="str">
            <v>- // -</v>
          </cell>
          <cell r="EB65"/>
          <cell r="EC65"/>
          <cell r="ED65">
            <v>0</v>
          </cell>
          <cell r="EE65" t="str">
            <v>- // -</v>
          </cell>
          <cell r="EF65"/>
          <cell r="EG65"/>
          <cell r="EH65">
            <v>0</v>
          </cell>
          <cell r="EI65" t="str">
            <v>- // -</v>
          </cell>
          <cell r="EJ65"/>
          <cell r="EK65"/>
          <cell r="EL65">
            <v>0</v>
          </cell>
          <cell r="EM65" t="str">
            <v>- // -</v>
          </cell>
          <cell r="EN65"/>
          <cell r="EO65"/>
          <cell r="EP65">
            <v>0</v>
          </cell>
          <cell r="EQ65" t="str">
            <v>- // -</v>
          </cell>
          <cell r="ER65"/>
          <cell r="ES65"/>
          <cell r="ET65">
            <v>0</v>
          </cell>
          <cell r="EU65" t="str">
            <v>- // -</v>
          </cell>
          <cell r="EV65"/>
          <cell r="EW65"/>
          <cell r="EX65">
            <v>0</v>
          </cell>
          <cell r="EY65" t="str">
            <v>- // -</v>
          </cell>
          <cell r="EZ65"/>
          <cell r="FA65"/>
          <cell r="FB65">
            <v>0</v>
          </cell>
          <cell r="FC65" t="str">
            <v>- // -</v>
          </cell>
          <cell r="FD65"/>
          <cell r="FE65"/>
          <cell r="FF65">
            <v>0</v>
          </cell>
          <cell r="FG65" t="str">
            <v>- // -</v>
          </cell>
          <cell r="FH65"/>
          <cell r="FI65"/>
          <cell r="FJ65">
            <v>0</v>
          </cell>
          <cell r="FK65" t="str">
            <v>- // -</v>
          </cell>
          <cell r="FL65"/>
          <cell r="FM65"/>
          <cell r="FN65">
            <v>0</v>
          </cell>
          <cell r="FO65" t="str">
            <v>- // -</v>
          </cell>
          <cell r="FP65">
            <v>0</v>
          </cell>
          <cell r="FQ65">
            <v>0</v>
          </cell>
          <cell r="FR65">
            <v>0</v>
          </cell>
          <cell r="FS65" t="str">
            <v>- // -</v>
          </cell>
          <cell r="FT65">
            <v>0</v>
          </cell>
          <cell r="FU65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 t="str">
            <v>-</v>
          </cell>
          <cell r="J66" t="str">
            <v xml:space="preserve">Итого по проекту:  в т.ч. 2022 год: </v>
          </cell>
          <cell r="K66"/>
          <cell r="L66"/>
          <cell r="M66"/>
          <cell r="N66" t="str">
            <v>-</v>
          </cell>
          <cell r="O66" t="str">
            <v>-</v>
          </cell>
          <cell r="P66"/>
          <cell r="Q66"/>
          <cell r="R66"/>
          <cell r="S66"/>
          <cell r="T66"/>
          <cell r="U66"/>
          <cell r="V66"/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/>
          <cell r="AB66"/>
          <cell r="AC66"/>
          <cell r="AD66"/>
          <cell r="AE66"/>
          <cell r="AF66">
            <v>0</v>
          </cell>
          <cell r="AG66"/>
          <cell r="AH66">
            <v>0</v>
          </cell>
          <cell r="AI66">
            <v>0</v>
          </cell>
          <cell r="AJ66"/>
          <cell r="AK66">
            <v>0</v>
          </cell>
          <cell r="AL66">
            <v>0</v>
          </cell>
          <cell r="AM66"/>
          <cell r="AN66"/>
          <cell r="AO66">
            <v>0</v>
          </cell>
          <cell r="AP66" t="str">
            <v>- // -</v>
          </cell>
          <cell r="AQ66"/>
          <cell r="AR66"/>
          <cell r="AS66">
            <v>0</v>
          </cell>
          <cell r="AT66" t="str">
            <v>- // -</v>
          </cell>
          <cell r="AU66"/>
          <cell r="AV66"/>
          <cell r="AW66">
            <v>0</v>
          </cell>
          <cell r="AX66" t="str">
            <v>- // -</v>
          </cell>
          <cell r="AY66"/>
          <cell r="AZ66"/>
          <cell r="BA66">
            <v>0</v>
          </cell>
          <cell r="BB66" t="str">
            <v>- // -</v>
          </cell>
          <cell r="BC66"/>
          <cell r="BD66"/>
          <cell r="BE66">
            <v>0</v>
          </cell>
          <cell r="BF66" t="str">
            <v>- // -</v>
          </cell>
          <cell r="BG66"/>
          <cell r="BH66"/>
          <cell r="BI66">
            <v>0</v>
          </cell>
          <cell r="BJ66" t="str">
            <v>- // -</v>
          </cell>
          <cell r="BK66"/>
          <cell r="BL66"/>
          <cell r="BM66">
            <v>0</v>
          </cell>
          <cell r="BN66" t="str">
            <v>- // -</v>
          </cell>
          <cell r="BO66"/>
          <cell r="BP66"/>
          <cell r="BQ66">
            <v>0</v>
          </cell>
          <cell r="BR66" t="str">
            <v>- // -</v>
          </cell>
          <cell r="BS66"/>
          <cell r="BT66"/>
          <cell r="BU66">
            <v>0</v>
          </cell>
          <cell r="BV66" t="str">
            <v>- // -</v>
          </cell>
          <cell r="BW66"/>
          <cell r="BX66"/>
          <cell r="BY66">
            <v>0</v>
          </cell>
          <cell r="BZ66" t="str">
            <v>- // -</v>
          </cell>
          <cell r="CA66"/>
          <cell r="CB66"/>
          <cell r="CC66">
            <v>0</v>
          </cell>
          <cell r="CD66" t="str">
            <v>- // -</v>
          </cell>
          <cell r="CE66"/>
          <cell r="CF66"/>
          <cell r="CG66">
            <v>0</v>
          </cell>
          <cell r="CH66" t="str">
            <v>- // -</v>
          </cell>
          <cell r="CI66">
            <v>0</v>
          </cell>
          <cell r="CJ66">
            <v>0</v>
          </cell>
          <cell r="CK66">
            <v>0</v>
          </cell>
          <cell r="CL66" t="str">
            <v>- // -</v>
          </cell>
          <cell r="CM66">
            <v>0</v>
          </cell>
          <cell r="CN66">
            <v>0</v>
          </cell>
          <cell r="CO66">
            <v>0</v>
          </cell>
          <cell r="CP66" t="str">
            <v>- // -</v>
          </cell>
          <cell r="CQ66">
            <v>0</v>
          </cell>
          <cell r="CR66">
            <v>0</v>
          </cell>
          <cell r="CS66">
            <v>0</v>
          </cell>
          <cell r="CT66" t="str">
            <v>- // -</v>
          </cell>
          <cell r="CU66">
            <v>0</v>
          </cell>
          <cell r="CV66">
            <v>0</v>
          </cell>
          <cell r="CW66">
            <v>0</v>
          </cell>
          <cell r="CX66" t="str">
            <v>- // -</v>
          </cell>
          <cell r="CY66">
            <v>0</v>
          </cell>
          <cell r="CZ66">
            <v>0</v>
          </cell>
          <cell r="DA66">
            <v>0</v>
          </cell>
          <cell r="DB66" t="str">
            <v>- // -</v>
          </cell>
          <cell r="DC66">
            <v>0</v>
          </cell>
          <cell r="DD66">
            <v>0</v>
          </cell>
          <cell r="DE66">
            <v>0</v>
          </cell>
          <cell r="DF66" t="str">
            <v>- // -</v>
          </cell>
          <cell r="DG66">
            <v>0</v>
          </cell>
          <cell r="DH66">
            <v>0</v>
          </cell>
          <cell r="DI66">
            <v>0</v>
          </cell>
          <cell r="DJ66" t="str">
            <v>- // -</v>
          </cell>
          <cell r="DK66">
            <v>0</v>
          </cell>
          <cell r="DL66">
            <v>0</v>
          </cell>
          <cell r="DM66">
            <v>0</v>
          </cell>
          <cell r="DN66"/>
          <cell r="DO66">
            <v>0</v>
          </cell>
          <cell r="DP66">
            <v>0</v>
          </cell>
          <cell r="DQ66"/>
          <cell r="DR66">
            <v>0</v>
          </cell>
          <cell r="DS66">
            <v>0</v>
          </cell>
          <cell r="DT66"/>
          <cell r="DU66"/>
          <cell r="DV66">
            <v>0</v>
          </cell>
          <cell r="DW66" t="str">
            <v>- // -</v>
          </cell>
          <cell r="DX66"/>
          <cell r="DY66"/>
          <cell r="DZ66">
            <v>0</v>
          </cell>
          <cell r="EA66" t="str">
            <v>- // -</v>
          </cell>
          <cell r="EB66"/>
          <cell r="EC66"/>
          <cell r="ED66">
            <v>0</v>
          </cell>
          <cell r="EE66" t="str">
            <v>- // -</v>
          </cell>
          <cell r="EF66"/>
          <cell r="EG66"/>
          <cell r="EH66">
            <v>0</v>
          </cell>
          <cell r="EI66" t="str">
            <v>- // -</v>
          </cell>
          <cell r="EJ66"/>
          <cell r="EK66"/>
          <cell r="EL66">
            <v>0</v>
          </cell>
          <cell r="EM66" t="str">
            <v>- // -</v>
          </cell>
          <cell r="EN66"/>
          <cell r="EO66"/>
          <cell r="EP66">
            <v>0</v>
          </cell>
          <cell r="EQ66" t="str">
            <v>- // -</v>
          </cell>
          <cell r="ER66"/>
          <cell r="ES66"/>
          <cell r="ET66">
            <v>0</v>
          </cell>
          <cell r="EU66" t="str">
            <v>- // -</v>
          </cell>
          <cell r="EV66"/>
          <cell r="EW66"/>
          <cell r="EX66">
            <v>0</v>
          </cell>
          <cell r="EY66" t="str">
            <v>- // -</v>
          </cell>
          <cell r="EZ66"/>
          <cell r="FA66"/>
          <cell r="FB66">
            <v>0</v>
          </cell>
          <cell r="FC66" t="str">
            <v>- // -</v>
          </cell>
          <cell r="FD66"/>
          <cell r="FE66"/>
          <cell r="FF66">
            <v>0</v>
          </cell>
          <cell r="FG66" t="str">
            <v>- // -</v>
          </cell>
          <cell r="FH66"/>
          <cell r="FI66"/>
          <cell r="FJ66">
            <v>0</v>
          </cell>
          <cell r="FK66" t="str">
            <v>- // -</v>
          </cell>
          <cell r="FL66"/>
          <cell r="FM66"/>
          <cell r="FN66">
            <v>0</v>
          </cell>
          <cell r="FO66" t="str">
            <v>- // -</v>
          </cell>
          <cell r="FP66">
            <v>0</v>
          </cell>
          <cell r="FQ66">
            <v>0</v>
          </cell>
          <cell r="FR66">
            <v>0</v>
          </cell>
          <cell r="FS66" t="str">
            <v>- // -</v>
          </cell>
          <cell r="FT66">
            <v>0</v>
          </cell>
          <cell r="FU66">
            <v>0</v>
          </cell>
        </row>
        <row r="67"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 t="str">
            <v>-</v>
          </cell>
          <cell r="J67" t="str">
            <v xml:space="preserve">Итого по проекту:  в т.ч. 2022 год: </v>
          </cell>
          <cell r="K67"/>
          <cell r="L67"/>
          <cell r="M67"/>
          <cell r="N67" t="str">
            <v>-</v>
          </cell>
          <cell r="O67" t="str">
            <v>-</v>
          </cell>
          <cell r="P67"/>
          <cell r="Q67"/>
          <cell r="R67"/>
          <cell r="S67"/>
          <cell r="T67"/>
          <cell r="U67"/>
          <cell r="V67"/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/>
          <cell r="AB67"/>
          <cell r="AC67"/>
          <cell r="AD67"/>
          <cell r="AE67"/>
          <cell r="AF67">
            <v>0</v>
          </cell>
          <cell r="AG67"/>
          <cell r="AH67">
            <v>0</v>
          </cell>
          <cell r="AI67">
            <v>0</v>
          </cell>
          <cell r="AJ67"/>
          <cell r="AK67">
            <v>0</v>
          </cell>
          <cell r="AL67">
            <v>0</v>
          </cell>
          <cell r="AM67"/>
          <cell r="AN67"/>
          <cell r="AO67">
            <v>0</v>
          </cell>
          <cell r="AP67" t="str">
            <v>- // -</v>
          </cell>
          <cell r="AQ67"/>
          <cell r="AR67"/>
          <cell r="AS67">
            <v>0</v>
          </cell>
          <cell r="AT67" t="str">
            <v>- // -</v>
          </cell>
          <cell r="AU67"/>
          <cell r="AV67"/>
          <cell r="AW67">
            <v>0</v>
          </cell>
          <cell r="AX67" t="str">
            <v>- // -</v>
          </cell>
          <cell r="AY67"/>
          <cell r="AZ67"/>
          <cell r="BA67">
            <v>0</v>
          </cell>
          <cell r="BB67" t="str">
            <v>- // -</v>
          </cell>
          <cell r="BC67"/>
          <cell r="BD67"/>
          <cell r="BE67">
            <v>0</v>
          </cell>
          <cell r="BF67" t="str">
            <v>- // -</v>
          </cell>
          <cell r="BG67"/>
          <cell r="BH67"/>
          <cell r="BI67">
            <v>0</v>
          </cell>
          <cell r="BJ67" t="str">
            <v>- // -</v>
          </cell>
          <cell r="BK67"/>
          <cell r="BL67"/>
          <cell r="BM67">
            <v>0</v>
          </cell>
          <cell r="BN67" t="str">
            <v>- // -</v>
          </cell>
          <cell r="BO67"/>
          <cell r="BP67"/>
          <cell r="BQ67">
            <v>0</v>
          </cell>
          <cell r="BR67" t="str">
            <v>- // -</v>
          </cell>
          <cell r="BS67"/>
          <cell r="BT67"/>
          <cell r="BU67">
            <v>0</v>
          </cell>
          <cell r="BV67" t="str">
            <v>- // -</v>
          </cell>
          <cell r="BW67"/>
          <cell r="BX67"/>
          <cell r="BY67">
            <v>0</v>
          </cell>
          <cell r="BZ67" t="str">
            <v>- // -</v>
          </cell>
          <cell r="CA67"/>
          <cell r="CB67"/>
          <cell r="CC67">
            <v>0</v>
          </cell>
          <cell r="CD67" t="str">
            <v>- // -</v>
          </cell>
          <cell r="CE67"/>
          <cell r="CF67"/>
          <cell r="CG67">
            <v>0</v>
          </cell>
          <cell r="CH67" t="str">
            <v>- // -</v>
          </cell>
          <cell r="CI67">
            <v>0</v>
          </cell>
          <cell r="CJ67">
            <v>0</v>
          </cell>
          <cell r="CK67">
            <v>0</v>
          </cell>
          <cell r="CL67" t="str">
            <v>- // -</v>
          </cell>
          <cell r="CM67">
            <v>0</v>
          </cell>
          <cell r="CN67">
            <v>0</v>
          </cell>
          <cell r="CO67">
            <v>0</v>
          </cell>
          <cell r="CP67" t="str">
            <v>- // -</v>
          </cell>
          <cell r="CQ67">
            <v>0</v>
          </cell>
          <cell r="CR67">
            <v>0</v>
          </cell>
          <cell r="CS67">
            <v>0</v>
          </cell>
          <cell r="CT67" t="str">
            <v>- // -</v>
          </cell>
          <cell r="CU67">
            <v>0</v>
          </cell>
          <cell r="CV67">
            <v>0</v>
          </cell>
          <cell r="CW67">
            <v>0</v>
          </cell>
          <cell r="CX67" t="str">
            <v>- // -</v>
          </cell>
          <cell r="CY67">
            <v>0</v>
          </cell>
          <cell r="CZ67">
            <v>0</v>
          </cell>
          <cell r="DA67">
            <v>0</v>
          </cell>
          <cell r="DB67" t="str">
            <v>- // -</v>
          </cell>
          <cell r="DC67">
            <v>0</v>
          </cell>
          <cell r="DD67">
            <v>0</v>
          </cell>
          <cell r="DE67">
            <v>0</v>
          </cell>
          <cell r="DF67" t="str">
            <v>- // -</v>
          </cell>
          <cell r="DG67">
            <v>0</v>
          </cell>
          <cell r="DH67">
            <v>0</v>
          </cell>
          <cell r="DI67">
            <v>0</v>
          </cell>
          <cell r="DJ67" t="str">
            <v>- // -</v>
          </cell>
          <cell r="DK67">
            <v>0</v>
          </cell>
          <cell r="DL67">
            <v>0</v>
          </cell>
          <cell r="DM67">
            <v>0</v>
          </cell>
          <cell r="DN67"/>
          <cell r="DO67">
            <v>0</v>
          </cell>
          <cell r="DP67">
            <v>0</v>
          </cell>
          <cell r="DQ67"/>
          <cell r="DR67">
            <v>0</v>
          </cell>
          <cell r="DS67">
            <v>0</v>
          </cell>
          <cell r="DT67"/>
          <cell r="DU67"/>
          <cell r="DV67">
            <v>0</v>
          </cell>
          <cell r="DW67" t="str">
            <v>- // -</v>
          </cell>
          <cell r="DX67"/>
          <cell r="DY67"/>
          <cell r="DZ67">
            <v>0</v>
          </cell>
          <cell r="EA67" t="str">
            <v>- // -</v>
          </cell>
          <cell r="EB67"/>
          <cell r="EC67"/>
          <cell r="ED67">
            <v>0</v>
          </cell>
          <cell r="EE67" t="str">
            <v>- // -</v>
          </cell>
          <cell r="EF67"/>
          <cell r="EG67"/>
          <cell r="EH67">
            <v>0</v>
          </cell>
          <cell r="EI67" t="str">
            <v>- // -</v>
          </cell>
          <cell r="EJ67"/>
          <cell r="EK67"/>
          <cell r="EL67">
            <v>0</v>
          </cell>
          <cell r="EM67" t="str">
            <v>- // -</v>
          </cell>
          <cell r="EN67"/>
          <cell r="EO67"/>
          <cell r="EP67">
            <v>0</v>
          </cell>
          <cell r="EQ67" t="str">
            <v>- // -</v>
          </cell>
          <cell r="ER67"/>
          <cell r="ES67"/>
          <cell r="ET67">
            <v>0</v>
          </cell>
          <cell r="EU67" t="str">
            <v>- // -</v>
          </cell>
          <cell r="EV67"/>
          <cell r="EW67"/>
          <cell r="EX67">
            <v>0</v>
          </cell>
          <cell r="EY67" t="str">
            <v>- // -</v>
          </cell>
          <cell r="EZ67"/>
          <cell r="FA67"/>
          <cell r="FB67">
            <v>0</v>
          </cell>
          <cell r="FC67" t="str">
            <v>- // -</v>
          </cell>
          <cell r="FD67"/>
          <cell r="FE67"/>
          <cell r="FF67">
            <v>0</v>
          </cell>
          <cell r="FG67" t="str">
            <v>- // -</v>
          </cell>
          <cell r="FH67"/>
          <cell r="FI67"/>
          <cell r="FJ67">
            <v>0</v>
          </cell>
          <cell r="FK67" t="str">
            <v>- // -</v>
          </cell>
          <cell r="FL67"/>
          <cell r="FM67"/>
          <cell r="FN67">
            <v>0</v>
          </cell>
          <cell r="FO67" t="str">
            <v>- // -</v>
          </cell>
          <cell r="FP67">
            <v>0</v>
          </cell>
          <cell r="FQ67">
            <v>0</v>
          </cell>
          <cell r="FR67">
            <v>0</v>
          </cell>
          <cell r="FS67" t="str">
            <v>- // -</v>
          </cell>
          <cell r="FT67">
            <v>0</v>
          </cell>
          <cell r="FU67">
            <v>0</v>
          </cell>
        </row>
        <row r="68"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 t="str">
            <v>-</v>
          </cell>
          <cell r="J68" t="str">
            <v xml:space="preserve">Итого по проекту:  в т.ч. 2022 год: </v>
          </cell>
          <cell r="K68"/>
          <cell r="L68"/>
          <cell r="M68"/>
          <cell r="N68" t="str">
            <v>-</v>
          </cell>
          <cell r="O68" t="str">
            <v>-</v>
          </cell>
          <cell r="P68"/>
          <cell r="Q68"/>
          <cell r="R68"/>
          <cell r="S68"/>
          <cell r="T68"/>
          <cell r="U68"/>
          <cell r="V68"/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/>
          <cell r="AB68"/>
          <cell r="AC68"/>
          <cell r="AD68"/>
          <cell r="AE68"/>
          <cell r="AF68">
            <v>0</v>
          </cell>
          <cell r="AG68"/>
          <cell r="AH68">
            <v>0</v>
          </cell>
          <cell r="AI68">
            <v>0</v>
          </cell>
          <cell r="AJ68"/>
          <cell r="AK68">
            <v>0</v>
          </cell>
          <cell r="AL68">
            <v>0</v>
          </cell>
          <cell r="AM68"/>
          <cell r="AN68"/>
          <cell r="AO68">
            <v>0</v>
          </cell>
          <cell r="AP68" t="str">
            <v>- // -</v>
          </cell>
          <cell r="AQ68"/>
          <cell r="AR68"/>
          <cell r="AS68">
            <v>0</v>
          </cell>
          <cell r="AT68" t="str">
            <v>- // -</v>
          </cell>
          <cell r="AU68"/>
          <cell r="AV68"/>
          <cell r="AW68">
            <v>0</v>
          </cell>
          <cell r="AX68" t="str">
            <v>- // -</v>
          </cell>
          <cell r="AY68"/>
          <cell r="AZ68"/>
          <cell r="BA68">
            <v>0</v>
          </cell>
          <cell r="BB68" t="str">
            <v>- // -</v>
          </cell>
          <cell r="BC68"/>
          <cell r="BD68"/>
          <cell r="BE68">
            <v>0</v>
          </cell>
          <cell r="BF68" t="str">
            <v>- // -</v>
          </cell>
          <cell r="BG68"/>
          <cell r="BH68"/>
          <cell r="BI68">
            <v>0</v>
          </cell>
          <cell r="BJ68" t="str">
            <v>- // -</v>
          </cell>
          <cell r="BK68"/>
          <cell r="BL68"/>
          <cell r="BM68">
            <v>0</v>
          </cell>
          <cell r="BN68" t="str">
            <v>- // -</v>
          </cell>
          <cell r="BO68"/>
          <cell r="BP68"/>
          <cell r="BQ68">
            <v>0</v>
          </cell>
          <cell r="BR68" t="str">
            <v>- // -</v>
          </cell>
          <cell r="BS68"/>
          <cell r="BT68"/>
          <cell r="BU68">
            <v>0</v>
          </cell>
          <cell r="BV68" t="str">
            <v>- // -</v>
          </cell>
          <cell r="BW68"/>
          <cell r="BX68"/>
          <cell r="BY68">
            <v>0</v>
          </cell>
          <cell r="BZ68" t="str">
            <v>- // -</v>
          </cell>
          <cell r="CA68"/>
          <cell r="CB68"/>
          <cell r="CC68">
            <v>0</v>
          </cell>
          <cell r="CD68" t="str">
            <v>- // -</v>
          </cell>
          <cell r="CE68"/>
          <cell r="CF68"/>
          <cell r="CG68">
            <v>0</v>
          </cell>
          <cell r="CH68" t="str">
            <v>- // -</v>
          </cell>
          <cell r="CI68">
            <v>0</v>
          </cell>
          <cell r="CJ68">
            <v>0</v>
          </cell>
          <cell r="CK68">
            <v>0</v>
          </cell>
          <cell r="CL68" t="str">
            <v>- // -</v>
          </cell>
          <cell r="CM68">
            <v>0</v>
          </cell>
          <cell r="CN68">
            <v>0</v>
          </cell>
          <cell r="CO68">
            <v>0</v>
          </cell>
          <cell r="CP68" t="str">
            <v>- // -</v>
          </cell>
          <cell r="CQ68">
            <v>0</v>
          </cell>
          <cell r="CR68">
            <v>0</v>
          </cell>
          <cell r="CS68">
            <v>0</v>
          </cell>
          <cell r="CT68" t="str">
            <v>- // -</v>
          </cell>
          <cell r="CU68">
            <v>0</v>
          </cell>
          <cell r="CV68">
            <v>0</v>
          </cell>
          <cell r="CW68">
            <v>0</v>
          </cell>
          <cell r="CX68" t="str">
            <v>- // -</v>
          </cell>
          <cell r="CY68">
            <v>0</v>
          </cell>
          <cell r="CZ68">
            <v>0</v>
          </cell>
          <cell r="DA68">
            <v>0</v>
          </cell>
          <cell r="DB68" t="str">
            <v>- // -</v>
          </cell>
          <cell r="DC68">
            <v>0</v>
          </cell>
          <cell r="DD68">
            <v>0</v>
          </cell>
          <cell r="DE68">
            <v>0</v>
          </cell>
          <cell r="DF68" t="str">
            <v>- // -</v>
          </cell>
          <cell r="DG68">
            <v>0</v>
          </cell>
          <cell r="DH68">
            <v>0</v>
          </cell>
          <cell r="DI68">
            <v>0</v>
          </cell>
          <cell r="DJ68" t="str">
            <v>- // -</v>
          </cell>
          <cell r="DK68">
            <v>0</v>
          </cell>
          <cell r="DL68">
            <v>0</v>
          </cell>
          <cell r="DM68">
            <v>0</v>
          </cell>
          <cell r="DN68"/>
          <cell r="DO68">
            <v>0</v>
          </cell>
          <cell r="DP68">
            <v>0</v>
          </cell>
          <cell r="DQ68"/>
          <cell r="DR68">
            <v>0</v>
          </cell>
          <cell r="DS68">
            <v>0</v>
          </cell>
          <cell r="DT68"/>
          <cell r="DU68"/>
          <cell r="DV68">
            <v>0</v>
          </cell>
          <cell r="DW68" t="str">
            <v>- // -</v>
          </cell>
          <cell r="DX68"/>
          <cell r="DY68"/>
          <cell r="DZ68">
            <v>0</v>
          </cell>
          <cell r="EA68" t="str">
            <v>- // -</v>
          </cell>
          <cell r="EB68"/>
          <cell r="EC68"/>
          <cell r="ED68">
            <v>0</v>
          </cell>
          <cell r="EE68" t="str">
            <v>- // -</v>
          </cell>
          <cell r="EF68"/>
          <cell r="EG68"/>
          <cell r="EH68">
            <v>0</v>
          </cell>
          <cell r="EI68" t="str">
            <v>- // -</v>
          </cell>
          <cell r="EJ68"/>
          <cell r="EK68"/>
          <cell r="EL68">
            <v>0</v>
          </cell>
          <cell r="EM68" t="str">
            <v>- // -</v>
          </cell>
          <cell r="EN68"/>
          <cell r="EO68"/>
          <cell r="EP68">
            <v>0</v>
          </cell>
          <cell r="EQ68" t="str">
            <v>- // -</v>
          </cell>
          <cell r="ER68"/>
          <cell r="ES68"/>
          <cell r="ET68">
            <v>0</v>
          </cell>
          <cell r="EU68" t="str">
            <v>- // -</v>
          </cell>
          <cell r="EV68"/>
          <cell r="EW68"/>
          <cell r="EX68">
            <v>0</v>
          </cell>
          <cell r="EY68" t="str">
            <v>- // -</v>
          </cell>
          <cell r="EZ68"/>
          <cell r="FA68"/>
          <cell r="FB68">
            <v>0</v>
          </cell>
          <cell r="FC68" t="str">
            <v>- // -</v>
          </cell>
          <cell r="FD68"/>
          <cell r="FE68"/>
          <cell r="FF68">
            <v>0</v>
          </cell>
          <cell r="FG68" t="str">
            <v>- // -</v>
          </cell>
          <cell r="FH68"/>
          <cell r="FI68"/>
          <cell r="FJ68">
            <v>0</v>
          </cell>
          <cell r="FK68" t="str">
            <v>- // -</v>
          </cell>
          <cell r="FL68"/>
          <cell r="FM68"/>
          <cell r="FN68">
            <v>0</v>
          </cell>
          <cell r="FO68" t="str">
            <v>- // -</v>
          </cell>
          <cell r="FP68">
            <v>0</v>
          </cell>
          <cell r="FQ68">
            <v>0</v>
          </cell>
          <cell r="FR68">
            <v>0</v>
          </cell>
          <cell r="FS68" t="str">
            <v>- // -</v>
          </cell>
          <cell r="FT68">
            <v>0</v>
          </cell>
          <cell r="FU68">
            <v>0</v>
          </cell>
        </row>
        <row r="69"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 t="str">
            <v>-</v>
          </cell>
          <cell r="J69" t="str">
            <v xml:space="preserve">Итого по проекту:  в т.ч. 2022 год: </v>
          </cell>
          <cell r="K69"/>
          <cell r="L69"/>
          <cell r="M69"/>
          <cell r="N69" t="str">
            <v>-</v>
          </cell>
          <cell r="O69" t="str">
            <v>-</v>
          </cell>
          <cell r="P69"/>
          <cell r="Q69"/>
          <cell r="R69"/>
          <cell r="S69"/>
          <cell r="T69"/>
          <cell r="U69"/>
          <cell r="V69"/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/>
          <cell r="AB69"/>
          <cell r="AC69"/>
          <cell r="AD69"/>
          <cell r="AE69"/>
          <cell r="AF69">
            <v>0</v>
          </cell>
          <cell r="AG69"/>
          <cell r="AH69">
            <v>0</v>
          </cell>
          <cell r="AI69">
            <v>0</v>
          </cell>
          <cell r="AJ69"/>
          <cell r="AK69">
            <v>0</v>
          </cell>
          <cell r="AL69">
            <v>0</v>
          </cell>
          <cell r="AM69"/>
          <cell r="AN69"/>
          <cell r="AO69">
            <v>0</v>
          </cell>
          <cell r="AP69" t="str">
            <v>- // -</v>
          </cell>
          <cell r="AQ69"/>
          <cell r="AR69"/>
          <cell r="AS69">
            <v>0</v>
          </cell>
          <cell r="AT69" t="str">
            <v>- // -</v>
          </cell>
          <cell r="AU69"/>
          <cell r="AV69"/>
          <cell r="AW69">
            <v>0</v>
          </cell>
          <cell r="AX69" t="str">
            <v>- // -</v>
          </cell>
          <cell r="AY69"/>
          <cell r="AZ69"/>
          <cell r="BA69">
            <v>0</v>
          </cell>
          <cell r="BB69" t="str">
            <v>- // -</v>
          </cell>
          <cell r="BC69"/>
          <cell r="BD69"/>
          <cell r="BE69">
            <v>0</v>
          </cell>
          <cell r="BF69" t="str">
            <v>- // -</v>
          </cell>
          <cell r="BG69"/>
          <cell r="BH69"/>
          <cell r="BI69">
            <v>0</v>
          </cell>
          <cell r="BJ69" t="str">
            <v>- // -</v>
          </cell>
          <cell r="BK69"/>
          <cell r="BL69"/>
          <cell r="BM69">
            <v>0</v>
          </cell>
          <cell r="BN69" t="str">
            <v>- // -</v>
          </cell>
          <cell r="BO69"/>
          <cell r="BP69"/>
          <cell r="BQ69">
            <v>0</v>
          </cell>
          <cell r="BR69" t="str">
            <v>- // -</v>
          </cell>
          <cell r="BS69"/>
          <cell r="BT69"/>
          <cell r="BU69">
            <v>0</v>
          </cell>
          <cell r="BV69" t="str">
            <v>- // -</v>
          </cell>
          <cell r="BW69"/>
          <cell r="BX69"/>
          <cell r="BY69">
            <v>0</v>
          </cell>
          <cell r="BZ69" t="str">
            <v>- // -</v>
          </cell>
          <cell r="CA69"/>
          <cell r="CB69"/>
          <cell r="CC69">
            <v>0</v>
          </cell>
          <cell r="CD69" t="str">
            <v>- // -</v>
          </cell>
          <cell r="CE69"/>
          <cell r="CF69"/>
          <cell r="CG69">
            <v>0</v>
          </cell>
          <cell r="CH69" t="str">
            <v>- // -</v>
          </cell>
          <cell r="CI69">
            <v>0</v>
          </cell>
          <cell r="CJ69">
            <v>0</v>
          </cell>
          <cell r="CK69">
            <v>0</v>
          </cell>
          <cell r="CL69" t="str">
            <v>- // -</v>
          </cell>
          <cell r="CM69">
            <v>0</v>
          </cell>
          <cell r="CN69">
            <v>0</v>
          </cell>
          <cell r="CO69">
            <v>0</v>
          </cell>
          <cell r="CP69" t="str">
            <v>- // -</v>
          </cell>
          <cell r="CQ69">
            <v>0</v>
          </cell>
          <cell r="CR69">
            <v>0</v>
          </cell>
          <cell r="CS69">
            <v>0</v>
          </cell>
          <cell r="CT69" t="str">
            <v>- // -</v>
          </cell>
          <cell r="CU69">
            <v>0</v>
          </cell>
          <cell r="CV69">
            <v>0</v>
          </cell>
          <cell r="CW69">
            <v>0</v>
          </cell>
          <cell r="CX69" t="str">
            <v>- // -</v>
          </cell>
          <cell r="CY69">
            <v>0</v>
          </cell>
          <cell r="CZ69">
            <v>0</v>
          </cell>
          <cell r="DA69">
            <v>0</v>
          </cell>
          <cell r="DB69" t="str">
            <v>- // -</v>
          </cell>
          <cell r="DC69">
            <v>0</v>
          </cell>
          <cell r="DD69">
            <v>0</v>
          </cell>
          <cell r="DE69">
            <v>0</v>
          </cell>
          <cell r="DF69" t="str">
            <v>- // -</v>
          </cell>
          <cell r="DG69">
            <v>0</v>
          </cell>
          <cell r="DH69">
            <v>0</v>
          </cell>
          <cell r="DI69">
            <v>0</v>
          </cell>
          <cell r="DJ69" t="str">
            <v>- // -</v>
          </cell>
          <cell r="DK69">
            <v>0</v>
          </cell>
          <cell r="DL69">
            <v>0</v>
          </cell>
          <cell r="DM69">
            <v>0</v>
          </cell>
          <cell r="DN69"/>
          <cell r="DO69">
            <v>0</v>
          </cell>
          <cell r="DP69">
            <v>0</v>
          </cell>
          <cell r="DQ69"/>
          <cell r="DR69">
            <v>0</v>
          </cell>
          <cell r="DS69">
            <v>0</v>
          </cell>
          <cell r="DT69"/>
          <cell r="DU69"/>
          <cell r="DV69">
            <v>0</v>
          </cell>
          <cell r="DW69" t="str">
            <v>- // -</v>
          </cell>
          <cell r="DX69"/>
          <cell r="DY69"/>
          <cell r="DZ69">
            <v>0</v>
          </cell>
          <cell r="EA69" t="str">
            <v>- // -</v>
          </cell>
          <cell r="EB69"/>
          <cell r="EC69"/>
          <cell r="ED69">
            <v>0</v>
          </cell>
          <cell r="EE69" t="str">
            <v>- // -</v>
          </cell>
          <cell r="EF69"/>
          <cell r="EG69"/>
          <cell r="EH69">
            <v>0</v>
          </cell>
          <cell r="EI69" t="str">
            <v>- // -</v>
          </cell>
          <cell r="EJ69"/>
          <cell r="EK69"/>
          <cell r="EL69">
            <v>0</v>
          </cell>
          <cell r="EM69" t="str">
            <v>- // -</v>
          </cell>
          <cell r="EN69"/>
          <cell r="EO69"/>
          <cell r="EP69">
            <v>0</v>
          </cell>
          <cell r="EQ69" t="str">
            <v>- // -</v>
          </cell>
          <cell r="ER69"/>
          <cell r="ES69"/>
          <cell r="ET69">
            <v>0</v>
          </cell>
          <cell r="EU69" t="str">
            <v>- // -</v>
          </cell>
          <cell r="EV69"/>
          <cell r="EW69"/>
          <cell r="EX69">
            <v>0</v>
          </cell>
          <cell r="EY69" t="str">
            <v>- // -</v>
          </cell>
          <cell r="EZ69"/>
          <cell r="FA69"/>
          <cell r="FB69">
            <v>0</v>
          </cell>
          <cell r="FC69" t="str">
            <v>- // -</v>
          </cell>
          <cell r="FD69"/>
          <cell r="FE69"/>
          <cell r="FF69">
            <v>0</v>
          </cell>
          <cell r="FG69" t="str">
            <v>- // -</v>
          </cell>
          <cell r="FH69"/>
          <cell r="FI69"/>
          <cell r="FJ69">
            <v>0</v>
          </cell>
          <cell r="FK69" t="str">
            <v>- // -</v>
          </cell>
          <cell r="FL69"/>
          <cell r="FM69"/>
          <cell r="FN69">
            <v>0</v>
          </cell>
          <cell r="FO69" t="str">
            <v>- // -</v>
          </cell>
          <cell r="FP69">
            <v>0</v>
          </cell>
          <cell r="FQ69">
            <v>0</v>
          </cell>
          <cell r="FR69">
            <v>0</v>
          </cell>
          <cell r="FS69" t="str">
            <v>- // -</v>
          </cell>
          <cell r="FT69">
            <v>0</v>
          </cell>
          <cell r="FU69">
            <v>0</v>
          </cell>
        </row>
        <row r="70"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 t="str">
            <v>-</v>
          </cell>
          <cell r="J70" t="str">
            <v xml:space="preserve">Итого по проекту:  в т.ч. 2022 год: </v>
          </cell>
          <cell r="K70"/>
          <cell r="L70"/>
          <cell r="M70"/>
          <cell r="N70" t="str">
            <v>-</v>
          </cell>
          <cell r="O70" t="str">
            <v>-</v>
          </cell>
          <cell r="P70"/>
          <cell r="Q70"/>
          <cell r="R70"/>
          <cell r="S70"/>
          <cell r="T70"/>
          <cell r="U70"/>
          <cell r="V70"/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/>
          <cell r="AB70"/>
          <cell r="AC70"/>
          <cell r="AD70"/>
          <cell r="AE70"/>
          <cell r="AF70">
            <v>0</v>
          </cell>
          <cell r="AG70"/>
          <cell r="AH70">
            <v>0</v>
          </cell>
          <cell r="AI70">
            <v>0</v>
          </cell>
          <cell r="AJ70"/>
          <cell r="AK70">
            <v>0</v>
          </cell>
          <cell r="AL70">
            <v>0</v>
          </cell>
          <cell r="AM70"/>
          <cell r="AN70"/>
          <cell r="AO70">
            <v>0</v>
          </cell>
          <cell r="AP70" t="str">
            <v>- // -</v>
          </cell>
          <cell r="AQ70"/>
          <cell r="AR70"/>
          <cell r="AS70">
            <v>0</v>
          </cell>
          <cell r="AT70" t="str">
            <v>- // -</v>
          </cell>
          <cell r="AU70"/>
          <cell r="AV70"/>
          <cell r="AW70">
            <v>0</v>
          </cell>
          <cell r="AX70" t="str">
            <v>- // -</v>
          </cell>
          <cell r="AY70"/>
          <cell r="AZ70"/>
          <cell r="BA70">
            <v>0</v>
          </cell>
          <cell r="BB70" t="str">
            <v>- // -</v>
          </cell>
          <cell r="BC70"/>
          <cell r="BD70"/>
          <cell r="BE70">
            <v>0</v>
          </cell>
          <cell r="BF70" t="str">
            <v>- // -</v>
          </cell>
          <cell r="BG70"/>
          <cell r="BH70"/>
          <cell r="BI70">
            <v>0</v>
          </cell>
          <cell r="BJ70" t="str">
            <v>- // -</v>
          </cell>
          <cell r="BK70"/>
          <cell r="BL70"/>
          <cell r="BM70">
            <v>0</v>
          </cell>
          <cell r="BN70" t="str">
            <v>- // -</v>
          </cell>
          <cell r="BO70"/>
          <cell r="BP70"/>
          <cell r="BQ70">
            <v>0</v>
          </cell>
          <cell r="BR70" t="str">
            <v>- // -</v>
          </cell>
          <cell r="BS70"/>
          <cell r="BT70"/>
          <cell r="BU70">
            <v>0</v>
          </cell>
          <cell r="BV70" t="str">
            <v>- // -</v>
          </cell>
          <cell r="BW70"/>
          <cell r="BX70"/>
          <cell r="BY70">
            <v>0</v>
          </cell>
          <cell r="BZ70" t="str">
            <v>- // -</v>
          </cell>
          <cell r="CA70"/>
          <cell r="CB70"/>
          <cell r="CC70">
            <v>0</v>
          </cell>
          <cell r="CD70" t="str">
            <v>- // -</v>
          </cell>
          <cell r="CE70"/>
          <cell r="CF70"/>
          <cell r="CG70">
            <v>0</v>
          </cell>
          <cell r="CH70" t="str">
            <v>- // -</v>
          </cell>
          <cell r="CI70">
            <v>0</v>
          </cell>
          <cell r="CJ70">
            <v>0</v>
          </cell>
          <cell r="CK70">
            <v>0</v>
          </cell>
          <cell r="CL70" t="str">
            <v>- // -</v>
          </cell>
          <cell r="CM70">
            <v>0</v>
          </cell>
          <cell r="CN70">
            <v>0</v>
          </cell>
          <cell r="CO70">
            <v>0</v>
          </cell>
          <cell r="CP70" t="str">
            <v>- // -</v>
          </cell>
          <cell r="CQ70">
            <v>0</v>
          </cell>
          <cell r="CR70">
            <v>0</v>
          </cell>
          <cell r="CS70">
            <v>0</v>
          </cell>
          <cell r="CT70" t="str">
            <v>- // -</v>
          </cell>
          <cell r="CU70">
            <v>0</v>
          </cell>
          <cell r="CV70">
            <v>0</v>
          </cell>
          <cell r="CW70">
            <v>0</v>
          </cell>
          <cell r="CX70" t="str">
            <v>- // -</v>
          </cell>
          <cell r="CY70">
            <v>0</v>
          </cell>
          <cell r="CZ70">
            <v>0</v>
          </cell>
          <cell r="DA70">
            <v>0</v>
          </cell>
          <cell r="DB70" t="str">
            <v>- // -</v>
          </cell>
          <cell r="DC70">
            <v>0</v>
          </cell>
          <cell r="DD70">
            <v>0</v>
          </cell>
          <cell r="DE70">
            <v>0</v>
          </cell>
          <cell r="DF70" t="str">
            <v>- // -</v>
          </cell>
          <cell r="DG70">
            <v>0</v>
          </cell>
          <cell r="DH70">
            <v>0</v>
          </cell>
          <cell r="DI70">
            <v>0</v>
          </cell>
          <cell r="DJ70" t="str">
            <v>- // -</v>
          </cell>
          <cell r="DK70">
            <v>0</v>
          </cell>
          <cell r="DL70">
            <v>0</v>
          </cell>
          <cell r="DM70">
            <v>0</v>
          </cell>
          <cell r="DN70"/>
          <cell r="DO70">
            <v>0</v>
          </cell>
          <cell r="DP70">
            <v>0</v>
          </cell>
          <cell r="DQ70"/>
          <cell r="DR70">
            <v>0</v>
          </cell>
          <cell r="DS70">
            <v>0</v>
          </cell>
          <cell r="DT70"/>
          <cell r="DU70"/>
          <cell r="DV70">
            <v>0</v>
          </cell>
          <cell r="DW70" t="str">
            <v>- // -</v>
          </cell>
          <cell r="DX70"/>
          <cell r="DY70"/>
          <cell r="DZ70">
            <v>0</v>
          </cell>
          <cell r="EA70" t="str">
            <v>- // -</v>
          </cell>
          <cell r="EB70"/>
          <cell r="EC70"/>
          <cell r="ED70">
            <v>0</v>
          </cell>
          <cell r="EE70" t="str">
            <v>- // -</v>
          </cell>
          <cell r="EF70"/>
          <cell r="EG70"/>
          <cell r="EH70">
            <v>0</v>
          </cell>
          <cell r="EI70" t="str">
            <v>- // -</v>
          </cell>
          <cell r="EJ70"/>
          <cell r="EK70"/>
          <cell r="EL70">
            <v>0</v>
          </cell>
          <cell r="EM70" t="str">
            <v>- // -</v>
          </cell>
          <cell r="EN70"/>
          <cell r="EO70"/>
          <cell r="EP70">
            <v>0</v>
          </cell>
          <cell r="EQ70" t="str">
            <v>- // -</v>
          </cell>
          <cell r="ER70"/>
          <cell r="ES70"/>
          <cell r="ET70">
            <v>0</v>
          </cell>
          <cell r="EU70" t="str">
            <v>- // -</v>
          </cell>
          <cell r="EV70"/>
          <cell r="EW70"/>
          <cell r="EX70">
            <v>0</v>
          </cell>
          <cell r="EY70" t="str">
            <v>- // -</v>
          </cell>
          <cell r="EZ70"/>
          <cell r="FA70"/>
          <cell r="FB70">
            <v>0</v>
          </cell>
          <cell r="FC70" t="str">
            <v>- // -</v>
          </cell>
          <cell r="FD70"/>
          <cell r="FE70"/>
          <cell r="FF70">
            <v>0</v>
          </cell>
          <cell r="FG70" t="str">
            <v>- // -</v>
          </cell>
          <cell r="FH70"/>
          <cell r="FI70"/>
          <cell r="FJ70">
            <v>0</v>
          </cell>
          <cell r="FK70" t="str">
            <v>- // -</v>
          </cell>
          <cell r="FL70"/>
          <cell r="FM70"/>
          <cell r="FN70">
            <v>0</v>
          </cell>
          <cell r="FO70" t="str">
            <v>- // -</v>
          </cell>
          <cell r="FP70">
            <v>0</v>
          </cell>
          <cell r="FQ70">
            <v>0</v>
          </cell>
          <cell r="FR70">
            <v>0</v>
          </cell>
          <cell r="FS70" t="str">
            <v>- // -</v>
          </cell>
          <cell r="FT70">
            <v>0</v>
          </cell>
          <cell r="FU70">
            <v>0</v>
          </cell>
        </row>
        <row r="71"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 t="str">
            <v>-</v>
          </cell>
          <cell r="J71" t="str">
            <v xml:space="preserve">Итого по проекту:  в т.ч. 2022 год: </v>
          </cell>
          <cell r="K71"/>
          <cell r="L71"/>
          <cell r="M71"/>
          <cell r="N71" t="str">
            <v>-</v>
          </cell>
          <cell r="O71" t="str">
            <v>-</v>
          </cell>
          <cell r="P71"/>
          <cell r="Q71"/>
          <cell r="R71"/>
          <cell r="S71"/>
          <cell r="T71"/>
          <cell r="U71"/>
          <cell r="V71"/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/>
          <cell r="AB71"/>
          <cell r="AC71"/>
          <cell r="AD71"/>
          <cell r="AE71"/>
          <cell r="AF71">
            <v>0</v>
          </cell>
          <cell r="AG71"/>
          <cell r="AH71">
            <v>0</v>
          </cell>
          <cell r="AI71">
            <v>0</v>
          </cell>
          <cell r="AJ71"/>
          <cell r="AK71">
            <v>0</v>
          </cell>
          <cell r="AL71">
            <v>0</v>
          </cell>
          <cell r="AM71"/>
          <cell r="AN71"/>
          <cell r="AO71">
            <v>0</v>
          </cell>
          <cell r="AP71" t="str">
            <v>- // -</v>
          </cell>
          <cell r="AQ71"/>
          <cell r="AR71"/>
          <cell r="AS71">
            <v>0</v>
          </cell>
          <cell r="AT71" t="str">
            <v>- // -</v>
          </cell>
          <cell r="AU71"/>
          <cell r="AV71"/>
          <cell r="AW71">
            <v>0</v>
          </cell>
          <cell r="AX71" t="str">
            <v>- // -</v>
          </cell>
          <cell r="AY71"/>
          <cell r="AZ71"/>
          <cell r="BA71">
            <v>0</v>
          </cell>
          <cell r="BB71" t="str">
            <v>- // -</v>
          </cell>
          <cell r="BC71"/>
          <cell r="BD71"/>
          <cell r="BE71">
            <v>0</v>
          </cell>
          <cell r="BF71" t="str">
            <v>- // -</v>
          </cell>
          <cell r="BG71"/>
          <cell r="BH71"/>
          <cell r="BI71">
            <v>0</v>
          </cell>
          <cell r="BJ71" t="str">
            <v>- // -</v>
          </cell>
          <cell r="BK71"/>
          <cell r="BL71"/>
          <cell r="BM71">
            <v>0</v>
          </cell>
          <cell r="BN71" t="str">
            <v>- // -</v>
          </cell>
          <cell r="BO71"/>
          <cell r="BP71"/>
          <cell r="BQ71">
            <v>0</v>
          </cell>
          <cell r="BR71" t="str">
            <v>- // -</v>
          </cell>
          <cell r="BS71"/>
          <cell r="BT71"/>
          <cell r="BU71">
            <v>0</v>
          </cell>
          <cell r="BV71" t="str">
            <v>- // -</v>
          </cell>
          <cell r="BW71"/>
          <cell r="BX71"/>
          <cell r="BY71">
            <v>0</v>
          </cell>
          <cell r="BZ71" t="str">
            <v>- // -</v>
          </cell>
          <cell r="CA71"/>
          <cell r="CB71"/>
          <cell r="CC71">
            <v>0</v>
          </cell>
          <cell r="CD71" t="str">
            <v>- // -</v>
          </cell>
          <cell r="CE71"/>
          <cell r="CF71"/>
          <cell r="CG71">
            <v>0</v>
          </cell>
          <cell r="CH71" t="str">
            <v>- // -</v>
          </cell>
          <cell r="CI71">
            <v>0</v>
          </cell>
          <cell r="CJ71">
            <v>0</v>
          </cell>
          <cell r="CK71">
            <v>0</v>
          </cell>
          <cell r="CL71" t="str">
            <v>- // -</v>
          </cell>
          <cell r="CM71">
            <v>0</v>
          </cell>
          <cell r="CN71">
            <v>0</v>
          </cell>
          <cell r="CO71">
            <v>0</v>
          </cell>
          <cell r="CP71" t="str">
            <v>- // -</v>
          </cell>
          <cell r="CQ71">
            <v>0</v>
          </cell>
          <cell r="CR71">
            <v>0</v>
          </cell>
          <cell r="CS71">
            <v>0</v>
          </cell>
          <cell r="CT71" t="str">
            <v>- // -</v>
          </cell>
          <cell r="CU71">
            <v>0</v>
          </cell>
          <cell r="CV71">
            <v>0</v>
          </cell>
          <cell r="CW71">
            <v>0</v>
          </cell>
          <cell r="CX71" t="str">
            <v>- // -</v>
          </cell>
          <cell r="CY71">
            <v>0</v>
          </cell>
          <cell r="CZ71">
            <v>0</v>
          </cell>
          <cell r="DA71">
            <v>0</v>
          </cell>
          <cell r="DB71" t="str">
            <v>- // -</v>
          </cell>
          <cell r="DC71">
            <v>0</v>
          </cell>
          <cell r="DD71">
            <v>0</v>
          </cell>
          <cell r="DE71">
            <v>0</v>
          </cell>
          <cell r="DF71" t="str">
            <v>- // -</v>
          </cell>
          <cell r="DG71">
            <v>0</v>
          </cell>
          <cell r="DH71">
            <v>0</v>
          </cell>
          <cell r="DI71">
            <v>0</v>
          </cell>
          <cell r="DJ71" t="str">
            <v>- // -</v>
          </cell>
          <cell r="DK71">
            <v>0</v>
          </cell>
          <cell r="DL71">
            <v>0</v>
          </cell>
          <cell r="DM71">
            <v>0</v>
          </cell>
          <cell r="DN71"/>
          <cell r="DO71">
            <v>0</v>
          </cell>
          <cell r="DP71">
            <v>0</v>
          </cell>
          <cell r="DQ71"/>
          <cell r="DR71">
            <v>0</v>
          </cell>
          <cell r="DS71">
            <v>0</v>
          </cell>
          <cell r="DT71"/>
          <cell r="DU71"/>
          <cell r="DV71">
            <v>0</v>
          </cell>
          <cell r="DW71" t="str">
            <v>- // -</v>
          </cell>
          <cell r="DX71"/>
          <cell r="DY71"/>
          <cell r="DZ71">
            <v>0</v>
          </cell>
          <cell r="EA71" t="str">
            <v>- // -</v>
          </cell>
          <cell r="EB71"/>
          <cell r="EC71"/>
          <cell r="ED71">
            <v>0</v>
          </cell>
          <cell r="EE71" t="str">
            <v>- // -</v>
          </cell>
          <cell r="EF71"/>
          <cell r="EG71"/>
          <cell r="EH71">
            <v>0</v>
          </cell>
          <cell r="EI71" t="str">
            <v>- // -</v>
          </cell>
          <cell r="EJ71"/>
          <cell r="EK71"/>
          <cell r="EL71">
            <v>0</v>
          </cell>
          <cell r="EM71" t="str">
            <v>- // -</v>
          </cell>
          <cell r="EN71"/>
          <cell r="EO71"/>
          <cell r="EP71">
            <v>0</v>
          </cell>
          <cell r="EQ71" t="str">
            <v>- // -</v>
          </cell>
          <cell r="ER71"/>
          <cell r="ES71"/>
          <cell r="ET71">
            <v>0</v>
          </cell>
          <cell r="EU71" t="str">
            <v>- // -</v>
          </cell>
          <cell r="EV71"/>
          <cell r="EW71"/>
          <cell r="EX71">
            <v>0</v>
          </cell>
          <cell r="EY71" t="str">
            <v>- // -</v>
          </cell>
          <cell r="EZ71"/>
          <cell r="FA71"/>
          <cell r="FB71">
            <v>0</v>
          </cell>
          <cell r="FC71" t="str">
            <v>- // -</v>
          </cell>
          <cell r="FD71"/>
          <cell r="FE71"/>
          <cell r="FF71">
            <v>0</v>
          </cell>
          <cell r="FG71" t="str">
            <v>- // -</v>
          </cell>
          <cell r="FH71"/>
          <cell r="FI71"/>
          <cell r="FJ71">
            <v>0</v>
          </cell>
          <cell r="FK71" t="str">
            <v>- // -</v>
          </cell>
          <cell r="FL71"/>
          <cell r="FM71"/>
          <cell r="FN71">
            <v>0</v>
          </cell>
          <cell r="FO71" t="str">
            <v>- // -</v>
          </cell>
          <cell r="FP71">
            <v>0</v>
          </cell>
          <cell r="FQ71">
            <v>0</v>
          </cell>
          <cell r="FR71">
            <v>0</v>
          </cell>
          <cell r="FS71" t="str">
            <v>- // -</v>
          </cell>
          <cell r="FT71">
            <v>0</v>
          </cell>
          <cell r="FU71">
            <v>0</v>
          </cell>
        </row>
        <row r="72"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 t="str">
            <v>-</v>
          </cell>
          <cell r="J72" t="str">
            <v xml:space="preserve">Итого по проекту:  в т.ч. 2022 год: </v>
          </cell>
          <cell r="K72"/>
          <cell r="L72"/>
          <cell r="M72"/>
          <cell r="N72" t="str">
            <v>-</v>
          </cell>
          <cell r="O72" t="str">
            <v>-</v>
          </cell>
          <cell r="P72"/>
          <cell r="Q72"/>
          <cell r="R72"/>
          <cell r="S72"/>
          <cell r="T72"/>
          <cell r="U72"/>
          <cell r="V72"/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/>
          <cell r="AB72"/>
          <cell r="AC72"/>
          <cell r="AD72"/>
          <cell r="AE72"/>
          <cell r="AF72">
            <v>0</v>
          </cell>
          <cell r="AG72"/>
          <cell r="AH72">
            <v>0</v>
          </cell>
          <cell r="AI72">
            <v>0</v>
          </cell>
          <cell r="AJ72"/>
          <cell r="AK72">
            <v>0</v>
          </cell>
          <cell r="AL72">
            <v>0</v>
          </cell>
          <cell r="AM72"/>
          <cell r="AN72"/>
          <cell r="AO72">
            <v>0</v>
          </cell>
          <cell r="AP72" t="str">
            <v>- // -</v>
          </cell>
          <cell r="AQ72"/>
          <cell r="AR72"/>
          <cell r="AS72">
            <v>0</v>
          </cell>
          <cell r="AT72" t="str">
            <v>- // -</v>
          </cell>
          <cell r="AU72"/>
          <cell r="AV72"/>
          <cell r="AW72">
            <v>0</v>
          </cell>
          <cell r="AX72" t="str">
            <v>- // -</v>
          </cell>
          <cell r="AY72"/>
          <cell r="AZ72"/>
          <cell r="BA72">
            <v>0</v>
          </cell>
          <cell r="BB72" t="str">
            <v>- // -</v>
          </cell>
          <cell r="BC72"/>
          <cell r="BD72"/>
          <cell r="BE72">
            <v>0</v>
          </cell>
          <cell r="BF72" t="str">
            <v>- // -</v>
          </cell>
          <cell r="BG72"/>
          <cell r="BH72"/>
          <cell r="BI72">
            <v>0</v>
          </cell>
          <cell r="BJ72" t="str">
            <v>- // -</v>
          </cell>
          <cell r="BK72"/>
          <cell r="BL72"/>
          <cell r="BM72">
            <v>0</v>
          </cell>
          <cell r="BN72" t="str">
            <v>- // -</v>
          </cell>
          <cell r="BO72"/>
          <cell r="BP72"/>
          <cell r="BQ72">
            <v>0</v>
          </cell>
          <cell r="BR72" t="str">
            <v>- // -</v>
          </cell>
          <cell r="BS72"/>
          <cell r="BT72"/>
          <cell r="BU72">
            <v>0</v>
          </cell>
          <cell r="BV72" t="str">
            <v>- // -</v>
          </cell>
          <cell r="BW72"/>
          <cell r="BX72"/>
          <cell r="BY72">
            <v>0</v>
          </cell>
          <cell r="BZ72" t="str">
            <v>- // -</v>
          </cell>
          <cell r="CA72"/>
          <cell r="CB72"/>
          <cell r="CC72">
            <v>0</v>
          </cell>
          <cell r="CD72" t="str">
            <v>- // -</v>
          </cell>
          <cell r="CE72"/>
          <cell r="CF72"/>
          <cell r="CG72">
            <v>0</v>
          </cell>
          <cell r="CH72" t="str">
            <v>- // -</v>
          </cell>
          <cell r="CI72">
            <v>0</v>
          </cell>
          <cell r="CJ72">
            <v>0</v>
          </cell>
          <cell r="CK72">
            <v>0</v>
          </cell>
          <cell r="CL72" t="str">
            <v>- // -</v>
          </cell>
          <cell r="CM72">
            <v>0</v>
          </cell>
          <cell r="CN72">
            <v>0</v>
          </cell>
          <cell r="CO72">
            <v>0</v>
          </cell>
          <cell r="CP72" t="str">
            <v>- // -</v>
          </cell>
          <cell r="CQ72">
            <v>0</v>
          </cell>
          <cell r="CR72">
            <v>0</v>
          </cell>
          <cell r="CS72">
            <v>0</v>
          </cell>
          <cell r="CT72" t="str">
            <v>- // -</v>
          </cell>
          <cell r="CU72">
            <v>0</v>
          </cell>
          <cell r="CV72">
            <v>0</v>
          </cell>
          <cell r="CW72">
            <v>0</v>
          </cell>
          <cell r="CX72" t="str">
            <v>- // -</v>
          </cell>
          <cell r="CY72">
            <v>0</v>
          </cell>
          <cell r="CZ72">
            <v>0</v>
          </cell>
          <cell r="DA72">
            <v>0</v>
          </cell>
          <cell r="DB72" t="str">
            <v>- // -</v>
          </cell>
          <cell r="DC72">
            <v>0</v>
          </cell>
          <cell r="DD72">
            <v>0</v>
          </cell>
          <cell r="DE72">
            <v>0</v>
          </cell>
          <cell r="DF72" t="str">
            <v>- // -</v>
          </cell>
          <cell r="DG72">
            <v>0</v>
          </cell>
          <cell r="DH72">
            <v>0</v>
          </cell>
          <cell r="DI72">
            <v>0</v>
          </cell>
          <cell r="DJ72" t="str">
            <v>- // -</v>
          </cell>
          <cell r="DK72">
            <v>0</v>
          </cell>
          <cell r="DL72">
            <v>0</v>
          </cell>
          <cell r="DM72">
            <v>0</v>
          </cell>
          <cell r="DN72"/>
          <cell r="DO72">
            <v>0</v>
          </cell>
          <cell r="DP72">
            <v>0</v>
          </cell>
          <cell r="DQ72"/>
          <cell r="DR72">
            <v>0</v>
          </cell>
          <cell r="DS72">
            <v>0</v>
          </cell>
          <cell r="DT72"/>
          <cell r="DU72"/>
          <cell r="DV72">
            <v>0</v>
          </cell>
          <cell r="DW72" t="str">
            <v>- // -</v>
          </cell>
          <cell r="DX72"/>
          <cell r="DY72"/>
          <cell r="DZ72">
            <v>0</v>
          </cell>
          <cell r="EA72" t="str">
            <v>- // -</v>
          </cell>
          <cell r="EB72"/>
          <cell r="EC72"/>
          <cell r="ED72">
            <v>0</v>
          </cell>
          <cell r="EE72" t="str">
            <v>- // -</v>
          </cell>
          <cell r="EF72"/>
          <cell r="EG72"/>
          <cell r="EH72">
            <v>0</v>
          </cell>
          <cell r="EI72" t="str">
            <v>- // -</v>
          </cell>
          <cell r="EJ72"/>
          <cell r="EK72"/>
          <cell r="EL72">
            <v>0</v>
          </cell>
          <cell r="EM72" t="str">
            <v>- // -</v>
          </cell>
          <cell r="EN72"/>
          <cell r="EO72"/>
          <cell r="EP72">
            <v>0</v>
          </cell>
          <cell r="EQ72" t="str">
            <v>- // -</v>
          </cell>
          <cell r="ER72"/>
          <cell r="ES72"/>
          <cell r="ET72">
            <v>0</v>
          </cell>
          <cell r="EU72" t="str">
            <v>- // -</v>
          </cell>
          <cell r="EV72"/>
          <cell r="EW72"/>
          <cell r="EX72">
            <v>0</v>
          </cell>
          <cell r="EY72" t="str">
            <v>- // -</v>
          </cell>
          <cell r="EZ72"/>
          <cell r="FA72"/>
          <cell r="FB72">
            <v>0</v>
          </cell>
          <cell r="FC72" t="str">
            <v>- // -</v>
          </cell>
          <cell r="FD72"/>
          <cell r="FE72"/>
          <cell r="FF72">
            <v>0</v>
          </cell>
          <cell r="FG72" t="str">
            <v>- // -</v>
          </cell>
          <cell r="FH72"/>
          <cell r="FI72"/>
          <cell r="FJ72">
            <v>0</v>
          </cell>
          <cell r="FK72" t="str">
            <v>- // -</v>
          </cell>
          <cell r="FL72"/>
          <cell r="FM72"/>
          <cell r="FN72">
            <v>0</v>
          </cell>
          <cell r="FO72" t="str">
            <v>- // -</v>
          </cell>
          <cell r="FP72">
            <v>0</v>
          </cell>
          <cell r="FQ72">
            <v>0</v>
          </cell>
          <cell r="FR72">
            <v>0</v>
          </cell>
          <cell r="FS72" t="str">
            <v>- // -</v>
          </cell>
          <cell r="FT72">
            <v>0</v>
          </cell>
          <cell r="FU72">
            <v>0</v>
          </cell>
        </row>
        <row r="73"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 t="str">
            <v>-</v>
          </cell>
          <cell r="J73" t="str">
            <v xml:space="preserve">Итого по проекту:  в т.ч. 2022 год: </v>
          </cell>
          <cell r="K73"/>
          <cell r="L73"/>
          <cell r="M73"/>
          <cell r="N73" t="str">
            <v>-</v>
          </cell>
          <cell r="O73" t="str">
            <v>-</v>
          </cell>
          <cell r="P73"/>
          <cell r="Q73"/>
          <cell r="R73"/>
          <cell r="S73"/>
          <cell r="T73"/>
          <cell r="U73"/>
          <cell r="V73"/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/>
          <cell r="AB73"/>
          <cell r="AC73"/>
          <cell r="AD73"/>
          <cell r="AE73"/>
          <cell r="AF73">
            <v>0</v>
          </cell>
          <cell r="AG73"/>
          <cell r="AH73">
            <v>0</v>
          </cell>
          <cell r="AI73">
            <v>0</v>
          </cell>
          <cell r="AJ73"/>
          <cell r="AK73">
            <v>0</v>
          </cell>
          <cell r="AL73">
            <v>0</v>
          </cell>
          <cell r="AM73"/>
          <cell r="AN73"/>
          <cell r="AO73">
            <v>0</v>
          </cell>
          <cell r="AP73" t="str">
            <v>- // -</v>
          </cell>
          <cell r="AQ73"/>
          <cell r="AR73"/>
          <cell r="AS73">
            <v>0</v>
          </cell>
          <cell r="AT73" t="str">
            <v>- // -</v>
          </cell>
          <cell r="AU73"/>
          <cell r="AV73"/>
          <cell r="AW73">
            <v>0</v>
          </cell>
          <cell r="AX73" t="str">
            <v>- // -</v>
          </cell>
          <cell r="AY73"/>
          <cell r="AZ73"/>
          <cell r="BA73">
            <v>0</v>
          </cell>
          <cell r="BB73" t="str">
            <v>- // -</v>
          </cell>
          <cell r="BC73"/>
          <cell r="BD73"/>
          <cell r="BE73">
            <v>0</v>
          </cell>
          <cell r="BF73" t="str">
            <v>- // -</v>
          </cell>
          <cell r="BG73"/>
          <cell r="BH73"/>
          <cell r="BI73">
            <v>0</v>
          </cell>
          <cell r="BJ73" t="str">
            <v>- // -</v>
          </cell>
          <cell r="BK73"/>
          <cell r="BL73"/>
          <cell r="BM73">
            <v>0</v>
          </cell>
          <cell r="BN73" t="str">
            <v>- // -</v>
          </cell>
          <cell r="BO73"/>
          <cell r="BP73"/>
          <cell r="BQ73">
            <v>0</v>
          </cell>
          <cell r="BR73" t="str">
            <v>- // -</v>
          </cell>
          <cell r="BS73"/>
          <cell r="BT73"/>
          <cell r="BU73">
            <v>0</v>
          </cell>
          <cell r="BV73" t="str">
            <v>- // -</v>
          </cell>
          <cell r="BW73"/>
          <cell r="BX73"/>
          <cell r="BY73">
            <v>0</v>
          </cell>
          <cell r="BZ73" t="str">
            <v>- // -</v>
          </cell>
          <cell r="CA73"/>
          <cell r="CB73"/>
          <cell r="CC73">
            <v>0</v>
          </cell>
          <cell r="CD73" t="str">
            <v>- // -</v>
          </cell>
          <cell r="CE73"/>
          <cell r="CF73"/>
          <cell r="CG73">
            <v>0</v>
          </cell>
          <cell r="CH73" t="str">
            <v>- // -</v>
          </cell>
          <cell r="CI73">
            <v>0</v>
          </cell>
          <cell r="CJ73">
            <v>0</v>
          </cell>
          <cell r="CK73">
            <v>0</v>
          </cell>
          <cell r="CL73" t="str">
            <v>- // -</v>
          </cell>
          <cell r="CM73">
            <v>0</v>
          </cell>
          <cell r="CN73">
            <v>0</v>
          </cell>
          <cell r="CO73">
            <v>0</v>
          </cell>
          <cell r="CP73" t="str">
            <v>- // -</v>
          </cell>
          <cell r="CQ73">
            <v>0</v>
          </cell>
          <cell r="CR73">
            <v>0</v>
          </cell>
          <cell r="CS73">
            <v>0</v>
          </cell>
          <cell r="CT73" t="str">
            <v>- // -</v>
          </cell>
          <cell r="CU73">
            <v>0</v>
          </cell>
          <cell r="CV73">
            <v>0</v>
          </cell>
          <cell r="CW73">
            <v>0</v>
          </cell>
          <cell r="CX73" t="str">
            <v>- // -</v>
          </cell>
          <cell r="CY73">
            <v>0</v>
          </cell>
          <cell r="CZ73">
            <v>0</v>
          </cell>
          <cell r="DA73">
            <v>0</v>
          </cell>
          <cell r="DB73" t="str">
            <v>- // -</v>
          </cell>
          <cell r="DC73">
            <v>0</v>
          </cell>
          <cell r="DD73">
            <v>0</v>
          </cell>
          <cell r="DE73">
            <v>0</v>
          </cell>
          <cell r="DF73" t="str">
            <v>- // -</v>
          </cell>
          <cell r="DG73">
            <v>0</v>
          </cell>
          <cell r="DH73">
            <v>0</v>
          </cell>
          <cell r="DI73">
            <v>0</v>
          </cell>
          <cell r="DJ73" t="str">
            <v>- // -</v>
          </cell>
          <cell r="DK73">
            <v>0</v>
          </cell>
          <cell r="DL73">
            <v>0</v>
          </cell>
          <cell r="DM73">
            <v>0</v>
          </cell>
          <cell r="DN73"/>
          <cell r="DO73">
            <v>0</v>
          </cell>
          <cell r="DP73">
            <v>0</v>
          </cell>
          <cell r="DQ73"/>
          <cell r="DR73">
            <v>0</v>
          </cell>
          <cell r="DS73">
            <v>0</v>
          </cell>
          <cell r="DT73"/>
          <cell r="DU73"/>
          <cell r="DV73">
            <v>0</v>
          </cell>
          <cell r="DW73" t="str">
            <v>- // -</v>
          </cell>
          <cell r="DX73"/>
          <cell r="DY73"/>
          <cell r="DZ73">
            <v>0</v>
          </cell>
          <cell r="EA73" t="str">
            <v>- // -</v>
          </cell>
          <cell r="EB73"/>
          <cell r="EC73"/>
          <cell r="ED73">
            <v>0</v>
          </cell>
          <cell r="EE73" t="str">
            <v>- // -</v>
          </cell>
          <cell r="EF73"/>
          <cell r="EG73"/>
          <cell r="EH73">
            <v>0</v>
          </cell>
          <cell r="EI73" t="str">
            <v>- // -</v>
          </cell>
          <cell r="EJ73"/>
          <cell r="EK73"/>
          <cell r="EL73">
            <v>0</v>
          </cell>
          <cell r="EM73" t="str">
            <v>- // -</v>
          </cell>
          <cell r="EN73"/>
          <cell r="EO73"/>
          <cell r="EP73">
            <v>0</v>
          </cell>
          <cell r="EQ73" t="str">
            <v>- // -</v>
          </cell>
          <cell r="ER73"/>
          <cell r="ES73"/>
          <cell r="ET73">
            <v>0</v>
          </cell>
          <cell r="EU73" t="str">
            <v>- // -</v>
          </cell>
          <cell r="EV73"/>
          <cell r="EW73"/>
          <cell r="EX73">
            <v>0</v>
          </cell>
          <cell r="EY73" t="str">
            <v>- // -</v>
          </cell>
          <cell r="EZ73"/>
          <cell r="FA73"/>
          <cell r="FB73">
            <v>0</v>
          </cell>
          <cell r="FC73" t="str">
            <v>- // -</v>
          </cell>
          <cell r="FD73"/>
          <cell r="FE73"/>
          <cell r="FF73">
            <v>0</v>
          </cell>
          <cell r="FG73" t="str">
            <v>- // -</v>
          </cell>
          <cell r="FH73"/>
          <cell r="FI73"/>
          <cell r="FJ73">
            <v>0</v>
          </cell>
          <cell r="FK73" t="str">
            <v>- // -</v>
          </cell>
          <cell r="FL73"/>
          <cell r="FM73"/>
          <cell r="FN73">
            <v>0</v>
          </cell>
          <cell r="FO73" t="str">
            <v>- // -</v>
          </cell>
          <cell r="FP73">
            <v>0</v>
          </cell>
          <cell r="FQ73">
            <v>0</v>
          </cell>
          <cell r="FR73">
            <v>0</v>
          </cell>
          <cell r="FS73" t="str">
            <v>- // -</v>
          </cell>
          <cell r="FT73">
            <v>0</v>
          </cell>
          <cell r="FU73">
            <v>0</v>
          </cell>
        </row>
        <row r="74">
          <cell r="E74" t="str">
            <v>Приобретение ОС</v>
          </cell>
          <cell r="F74"/>
          <cell r="G74"/>
          <cell r="H74"/>
          <cell r="I74"/>
          <cell r="J74"/>
          <cell r="K74"/>
          <cell r="L74"/>
          <cell r="M74"/>
          <cell r="N74"/>
          <cell r="O74"/>
          <cell r="P74"/>
          <cell r="Q74"/>
          <cell r="R74"/>
          <cell r="S74"/>
          <cell r="T74"/>
          <cell r="U74"/>
          <cell r="V74"/>
          <cell r="W74"/>
          <cell r="X74">
            <v>89504.099382479995</v>
          </cell>
          <cell r="Y74">
            <v>85901.658312879968</v>
          </cell>
          <cell r="Z74">
            <v>69940.916485399997</v>
          </cell>
          <cell r="AA74"/>
          <cell r="AB74"/>
          <cell r="AC74"/>
          <cell r="AD74"/>
          <cell r="AE74"/>
          <cell r="AF74">
            <v>70067.652760733326</v>
          </cell>
          <cell r="AG74"/>
          <cell r="AH74">
            <v>9011.4749999999785</v>
          </cell>
          <cell r="AI74">
            <v>0</v>
          </cell>
          <cell r="AJ74">
            <v>0</v>
          </cell>
          <cell r="AK74">
            <v>0</v>
          </cell>
          <cell r="AL74">
            <v>9011.4749999999785</v>
          </cell>
          <cell r="AM74">
            <v>0</v>
          </cell>
          <cell r="AN74">
            <v>0</v>
          </cell>
          <cell r="AO74">
            <v>0</v>
          </cell>
          <cell r="AP74" t="str">
            <v>- // -</v>
          </cell>
          <cell r="AQ74">
            <v>0</v>
          </cell>
          <cell r="AR74">
            <v>0</v>
          </cell>
          <cell r="AS74">
            <v>0</v>
          </cell>
          <cell r="AT74" t="str">
            <v>- // -</v>
          </cell>
          <cell r="AU74">
            <v>0</v>
          </cell>
          <cell r="AV74">
            <v>0</v>
          </cell>
          <cell r="AW74">
            <v>0</v>
          </cell>
          <cell r="AX74" t="str">
            <v>- // -</v>
          </cell>
          <cell r="AY74">
            <v>0</v>
          </cell>
          <cell r="AZ74">
            <v>0</v>
          </cell>
          <cell r="BA74">
            <v>0</v>
          </cell>
          <cell r="BB74" t="str">
            <v>- // -</v>
          </cell>
          <cell r="BC74">
            <v>0</v>
          </cell>
          <cell r="BD74">
            <v>0</v>
          </cell>
          <cell r="BE74">
            <v>0</v>
          </cell>
          <cell r="BF74" t="str">
            <v>- // -</v>
          </cell>
          <cell r="BG74">
            <v>0</v>
          </cell>
          <cell r="BH74">
            <v>0</v>
          </cell>
          <cell r="BI74">
            <v>0</v>
          </cell>
          <cell r="BJ74" t="str">
            <v>- // -</v>
          </cell>
          <cell r="BK74">
            <v>2105.3333360000038</v>
          </cell>
          <cell r="BL74">
            <v>0</v>
          </cell>
          <cell r="BM74">
            <v>-2105.3333360000038</v>
          </cell>
          <cell r="BN74">
            <v>0</v>
          </cell>
          <cell r="BO74">
            <v>0</v>
          </cell>
          <cell r="BP74">
            <v>0</v>
          </cell>
          <cell r="BQ74">
            <v>0</v>
          </cell>
          <cell r="BR74" t="str">
            <v>- // -</v>
          </cell>
          <cell r="BS74">
            <v>0</v>
          </cell>
          <cell r="BT74">
            <v>0</v>
          </cell>
          <cell r="BU74">
            <v>0</v>
          </cell>
          <cell r="BV74" t="str">
            <v>- // -</v>
          </cell>
          <cell r="BW74">
            <v>0</v>
          </cell>
          <cell r="BX74">
            <v>0</v>
          </cell>
          <cell r="BY74">
            <v>0</v>
          </cell>
          <cell r="BZ74" t="str">
            <v>- // -</v>
          </cell>
          <cell r="CA74">
            <v>0</v>
          </cell>
          <cell r="CB74">
            <v>0</v>
          </cell>
          <cell r="CC74">
            <v>0</v>
          </cell>
          <cell r="CD74" t="str">
            <v>- // -</v>
          </cell>
          <cell r="CE74">
            <v>59520.479999999996</v>
          </cell>
          <cell r="CF74">
            <v>0</v>
          </cell>
          <cell r="CG74">
            <v>-59520.479999999996</v>
          </cell>
          <cell r="CH74">
            <v>0</v>
          </cell>
          <cell r="CI74">
            <v>0</v>
          </cell>
          <cell r="CJ74">
            <v>0</v>
          </cell>
          <cell r="CK74">
            <v>0</v>
          </cell>
          <cell r="CL74" t="str">
            <v>- // -</v>
          </cell>
          <cell r="CM74">
            <v>0</v>
          </cell>
          <cell r="CN74">
            <v>0</v>
          </cell>
          <cell r="CO74">
            <v>0</v>
          </cell>
          <cell r="CP74" t="str">
            <v>- // -</v>
          </cell>
          <cell r="CQ74">
            <v>2105.3333360000038</v>
          </cell>
          <cell r="CR74">
            <v>0</v>
          </cell>
          <cell r="CS74">
            <v>-2105.3333360000038</v>
          </cell>
          <cell r="CT74">
            <v>0</v>
          </cell>
          <cell r="CU74">
            <v>59520.479999999996</v>
          </cell>
          <cell r="CV74">
            <v>0</v>
          </cell>
          <cell r="CW74">
            <v>-59520.479999999996</v>
          </cell>
          <cell r="CX74">
            <v>0</v>
          </cell>
          <cell r="CY74">
            <v>61625.813335999999</v>
          </cell>
          <cell r="CZ74">
            <v>0</v>
          </cell>
          <cell r="DA74">
            <v>-61625.813335999999</v>
          </cell>
          <cell r="DB74">
            <v>0</v>
          </cell>
          <cell r="DC74">
            <v>0</v>
          </cell>
          <cell r="DD74">
            <v>0</v>
          </cell>
          <cell r="DE74">
            <v>0</v>
          </cell>
          <cell r="DF74" t="str">
            <v>- // -</v>
          </cell>
          <cell r="DG74">
            <v>9011.4749999999785</v>
          </cell>
          <cell r="DH74">
            <v>9011.4749999999785</v>
          </cell>
          <cell r="DI74">
            <v>0</v>
          </cell>
          <cell r="DJ74">
            <v>1</v>
          </cell>
          <cell r="DK74">
            <v>15264.36997688</v>
          </cell>
          <cell r="DL74">
            <v>0</v>
          </cell>
          <cell r="DM74">
            <v>0</v>
          </cell>
          <cell r="DN74"/>
          <cell r="DO74">
            <v>5992.5</v>
          </cell>
          <cell r="DP74">
            <v>0</v>
          </cell>
          <cell r="DQ74">
            <v>0</v>
          </cell>
          <cell r="DR74">
            <v>0</v>
          </cell>
          <cell r="DS74">
            <v>5992.5</v>
          </cell>
          <cell r="DT74">
            <v>0</v>
          </cell>
          <cell r="DU74">
            <v>0</v>
          </cell>
          <cell r="DV74">
            <v>0</v>
          </cell>
          <cell r="DW74" t="str">
            <v>- // -</v>
          </cell>
          <cell r="DX74">
            <v>0</v>
          </cell>
          <cell r="DY74">
            <v>0</v>
          </cell>
          <cell r="DZ74">
            <v>0</v>
          </cell>
          <cell r="EA74" t="str">
            <v>- // -</v>
          </cell>
          <cell r="EB74">
            <v>0</v>
          </cell>
          <cell r="EC74">
            <v>680</v>
          </cell>
          <cell r="ED74">
            <v>680</v>
          </cell>
          <cell r="EE74" t="str">
            <v>- // -</v>
          </cell>
          <cell r="EF74">
            <v>0</v>
          </cell>
          <cell r="EG74">
            <v>0</v>
          </cell>
          <cell r="EH74">
            <v>0</v>
          </cell>
          <cell r="EI74" t="str">
            <v>- // -</v>
          </cell>
          <cell r="EJ74">
            <v>0</v>
          </cell>
          <cell r="EK74">
            <v>0</v>
          </cell>
          <cell r="EL74">
            <v>0</v>
          </cell>
          <cell r="EM74" t="str">
            <v>- // -</v>
          </cell>
          <cell r="EN74">
            <v>1754.44444666667</v>
          </cell>
          <cell r="EO74">
            <v>1564.96667</v>
          </cell>
          <cell r="EP74">
            <v>-189.47777666667002</v>
          </cell>
          <cell r="EQ74">
            <v>0.89200126739455021</v>
          </cell>
          <cell r="ER74">
            <v>0</v>
          </cell>
          <cell r="ES74">
            <v>0</v>
          </cell>
          <cell r="ET74">
            <v>0</v>
          </cell>
          <cell r="EU74" t="str">
            <v>- // -</v>
          </cell>
          <cell r="EV74">
            <v>0</v>
          </cell>
          <cell r="EW74">
            <v>0</v>
          </cell>
          <cell r="EX74">
            <v>0</v>
          </cell>
          <cell r="EY74" t="str">
            <v>- // -</v>
          </cell>
          <cell r="EZ74">
            <v>0</v>
          </cell>
          <cell r="FA74">
            <v>0</v>
          </cell>
          <cell r="FB74">
            <v>0</v>
          </cell>
          <cell r="FC74" t="str">
            <v>- // -</v>
          </cell>
          <cell r="FD74">
            <v>0</v>
          </cell>
          <cell r="FE74">
            <v>0</v>
          </cell>
          <cell r="FF74">
            <v>0</v>
          </cell>
          <cell r="FG74" t="str">
            <v>- // -</v>
          </cell>
          <cell r="FH74">
            <v>49600.4</v>
          </cell>
          <cell r="FI74">
            <v>0</v>
          </cell>
          <cell r="FJ74">
            <v>-49600.4</v>
          </cell>
          <cell r="FK74">
            <v>0</v>
          </cell>
          <cell r="FL74">
            <v>0</v>
          </cell>
          <cell r="FM74">
            <v>0</v>
          </cell>
          <cell r="FN74">
            <v>0</v>
          </cell>
          <cell r="FO74" t="str">
            <v>- // -</v>
          </cell>
          <cell r="FP74">
            <v>0</v>
          </cell>
          <cell r="FQ74">
            <v>680</v>
          </cell>
          <cell r="FR74">
            <v>680</v>
          </cell>
          <cell r="FS74" t="str">
            <v>- // -</v>
          </cell>
          <cell r="FT74">
            <v>1754.44444666667</v>
          </cell>
          <cell r="FU74">
            <v>1564.96667</v>
          </cell>
        </row>
        <row r="75">
          <cell r="E75" t="str">
            <v>Приобретение НМА</v>
          </cell>
          <cell r="F75"/>
          <cell r="G75"/>
          <cell r="H75"/>
          <cell r="I75"/>
          <cell r="J75"/>
          <cell r="K75"/>
          <cell r="L75"/>
          <cell r="M75"/>
          <cell r="N75"/>
          <cell r="O75"/>
          <cell r="P75"/>
          <cell r="Q75"/>
          <cell r="R75"/>
          <cell r="S75"/>
          <cell r="T75"/>
          <cell r="U75"/>
          <cell r="V75"/>
          <cell r="W75"/>
          <cell r="X75">
            <v>0</v>
          </cell>
          <cell r="Y75">
            <v>0</v>
          </cell>
          <cell r="Z75">
            <v>0</v>
          </cell>
          <cell r="AA75"/>
          <cell r="AB75"/>
          <cell r="AC75"/>
          <cell r="AD75"/>
          <cell r="AE75"/>
          <cell r="AF75">
            <v>0</v>
          </cell>
          <cell r="AG75"/>
          <cell r="AH75">
            <v>0</v>
          </cell>
          <cell r="AI75">
            <v>0</v>
          </cell>
          <cell r="AJ75">
            <v>0</v>
          </cell>
          <cell r="AK75">
            <v>0</v>
          </cell>
          <cell r="AL75">
            <v>0</v>
          </cell>
          <cell r="AM75">
            <v>0</v>
          </cell>
          <cell r="AN75">
            <v>0</v>
          </cell>
          <cell r="AO75">
            <v>0</v>
          </cell>
          <cell r="AP75" t="str">
            <v>- // -</v>
          </cell>
          <cell r="AQ75">
            <v>0</v>
          </cell>
          <cell r="AR75">
            <v>0</v>
          </cell>
          <cell r="AS75">
            <v>0</v>
          </cell>
          <cell r="AT75" t="str">
            <v>- // -</v>
          </cell>
          <cell r="AU75">
            <v>0</v>
          </cell>
          <cell r="AV75">
            <v>0</v>
          </cell>
          <cell r="AW75">
            <v>0</v>
          </cell>
          <cell r="AX75" t="str">
            <v>- // -</v>
          </cell>
          <cell r="AY75">
            <v>0</v>
          </cell>
          <cell r="AZ75">
            <v>0</v>
          </cell>
          <cell r="BA75">
            <v>0</v>
          </cell>
          <cell r="BB75" t="str">
            <v>- // -</v>
          </cell>
          <cell r="BC75">
            <v>0</v>
          </cell>
          <cell r="BD75">
            <v>0</v>
          </cell>
          <cell r="BE75">
            <v>0</v>
          </cell>
          <cell r="BF75" t="str">
            <v>- // -</v>
          </cell>
          <cell r="BG75">
            <v>0</v>
          </cell>
          <cell r="BH75">
            <v>0</v>
          </cell>
          <cell r="BI75">
            <v>0</v>
          </cell>
          <cell r="BJ75" t="str">
            <v>- // -</v>
          </cell>
          <cell r="BK75">
            <v>0</v>
          </cell>
          <cell r="BL75">
            <v>0</v>
          </cell>
          <cell r="BM75">
            <v>0</v>
          </cell>
          <cell r="BN75" t="str">
            <v>- // -</v>
          </cell>
          <cell r="BO75">
            <v>0</v>
          </cell>
          <cell r="BP75">
            <v>0</v>
          </cell>
          <cell r="BQ75">
            <v>0</v>
          </cell>
          <cell r="BR75" t="str">
            <v>- // -</v>
          </cell>
          <cell r="BS75">
            <v>0</v>
          </cell>
          <cell r="BT75">
            <v>0</v>
          </cell>
          <cell r="BU75">
            <v>0</v>
          </cell>
          <cell r="BV75" t="str">
            <v>- // -</v>
          </cell>
          <cell r="BW75">
            <v>0</v>
          </cell>
          <cell r="BX75">
            <v>0</v>
          </cell>
          <cell r="BY75">
            <v>0</v>
          </cell>
          <cell r="BZ75" t="str">
            <v>- // -</v>
          </cell>
          <cell r="CA75">
            <v>0</v>
          </cell>
          <cell r="CB75">
            <v>0</v>
          </cell>
          <cell r="CC75">
            <v>0</v>
          </cell>
          <cell r="CD75" t="str">
            <v>- // -</v>
          </cell>
          <cell r="CE75">
            <v>0</v>
          </cell>
          <cell r="CF75">
            <v>0</v>
          </cell>
          <cell r="CG75">
            <v>0</v>
          </cell>
          <cell r="CH75" t="str">
            <v>- // -</v>
          </cell>
          <cell r="CI75">
            <v>0</v>
          </cell>
          <cell r="CJ75">
            <v>0</v>
          </cell>
          <cell r="CK75">
            <v>0</v>
          </cell>
          <cell r="CL75" t="str">
            <v>- // -</v>
          </cell>
          <cell r="CM75">
            <v>0</v>
          </cell>
          <cell r="CN75">
            <v>0</v>
          </cell>
          <cell r="CO75">
            <v>0</v>
          </cell>
          <cell r="CP75" t="str">
            <v>- // -</v>
          </cell>
          <cell r="CQ75">
            <v>0</v>
          </cell>
          <cell r="CR75">
            <v>0</v>
          </cell>
          <cell r="CS75">
            <v>0</v>
          </cell>
          <cell r="CT75" t="str">
            <v>- // -</v>
          </cell>
          <cell r="CU75">
            <v>0</v>
          </cell>
          <cell r="CV75">
            <v>0</v>
          </cell>
          <cell r="CW75">
            <v>0</v>
          </cell>
          <cell r="CX75" t="str">
            <v>- // -</v>
          </cell>
          <cell r="CY75">
            <v>0</v>
          </cell>
          <cell r="CZ75">
            <v>0</v>
          </cell>
          <cell r="DA75">
            <v>0</v>
          </cell>
          <cell r="DB75" t="str">
            <v>- // -</v>
          </cell>
          <cell r="DC75">
            <v>0</v>
          </cell>
          <cell r="DD75">
            <v>0</v>
          </cell>
          <cell r="DE75">
            <v>0</v>
          </cell>
          <cell r="DF75" t="str">
            <v>- // -</v>
          </cell>
          <cell r="DG75">
            <v>0</v>
          </cell>
          <cell r="DH75">
            <v>0</v>
          </cell>
          <cell r="DI75">
            <v>0</v>
          </cell>
          <cell r="DJ75" t="str">
            <v>- // -</v>
          </cell>
          <cell r="DK75">
            <v>0</v>
          </cell>
          <cell r="DL75">
            <v>0</v>
          </cell>
          <cell r="DM75">
            <v>0</v>
          </cell>
          <cell r="DN75"/>
          <cell r="DO75">
            <v>0</v>
          </cell>
          <cell r="DP75">
            <v>0</v>
          </cell>
          <cell r="DQ75">
            <v>0</v>
          </cell>
          <cell r="DR75">
            <v>0</v>
          </cell>
          <cell r="DS75">
            <v>0</v>
          </cell>
          <cell r="DT75">
            <v>0</v>
          </cell>
          <cell r="DU75">
            <v>0</v>
          </cell>
          <cell r="DV75">
            <v>0</v>
          </cell>
          <cell r="DW75" t="str">
            <v>- // -</v>
          </cell>
          <cell r="DX75">
            <v>0</v>
          </cell>
          <cell r="DY75">
            <v>0</v>
          </cell>
          <cell r="DZ75">
            <v>0</v>
          </cell>
          <cell r="EA75" t="str">
            <v>- // -</v>
          </cell>
          <cell r="EB75">
            <v>0</v>
          </cell>
          <cell r="EC75">
            <v>0</v>
          </cell>
          <cell r="ED75">
            <v>0</v>
          </cell>
          <cell r="EE75" t="str">
            <v>- // -</v>
          </cell>
          <cell r="EF75">
            <v>0</v>
          </cell>
          <cell r="EG75">
            <v>0</v>
          </cell>
          <cell r="EH75">
            <v>0</v>
          </cell>
          <cell r="EI75" t="str">
            <v>- // -</v>
          </cell>
          <cell r="EJ75">
            <v>0</v>
          </cell>
          <cell r="EK75">
            <v>0</v>
          </cell>
          <cell r="EL75">
            <v>0</v>
          </cell>
          <cell r="EM75" t="str">
            <v>- // -</v>
          </cell>
          <cell r="EN75">
            <v>0</v>
          </cell>
          <cell r="EO75">
            <v>0</v>
          </cell>
          <cell r="EP75">
            <v>0</v>
          </cell>
          <cell r="EQ75" t="str">
            <v>- // -</v>
          </cell>
          <cell r="ER75">
            <v>0</v>
          </cell>
          <cell r="ES75">
            <v>0</v>
          </cell>
          <cell r="ET75">
            <v>0</v>
          </cell>
          <cell r="EU75" t="str">
            <v>- // -</v>
          </cell>
          <cell r="EV75">
            <v>0</v>
          </cell>
          <cell r="EW75">
            <v>0</v>
          </cell>
          <cell r="EX75">
            <v>0</v>
          </cell>
          <cell r="EY75" t="str">
            <v>- // -</v>
          </cell>
          <cell r="EZ75">
            <v>0</v>
          </cell>
          <cell r="FA75">
            <v>0</v>
          </cell>
          <cell r="FB75">
            <v>0</v>
          </cell>
          <cell r="FC75" t="str">
            <v>- // -</v>
          </cell>
          <cell r="FD75">
            <v>0</v>
          </cell>
          <cell r="FE75">
            <v>0</v>
          </cell>
          <cell r="FF75">
            <v>0</v>
          </cell>
          <cell r="FG75" t="str">
            <v>- // -</v>
          </cell>
          <cell r="FH75">
            <v>0</v>
          </cell>
          <cell r="FI75">
            <v>0</v>
          </cell>
          <cell r="FJ75">
            <v>0</v>
          </cell>
          <cell r="FK75" t="str">
            <v>- // -</v>
          </cell>
          <cell r="FL75">
            <v>0</v>
          </cell>
          <cell r="FM75">
            <v>0</v>
          </cell>
          <cell r="FN75">
            <v>0</v>
          </cell>
          <cell r="FO75" t="str">
            <v>- // -</v>
          </cell>
          <cell r="FP75">
            <v>0</v>
          </cell>
          <cell r="FQ75">
            <v>0</v>
          </cell>
          <cell r="FR75">
            <v>0</v>
          </cell>
          <cell r="FS75" t="str">
            <v>- // -</v>
          </cell>
          <cell r="FT75">
            <v>0</v>
          </cell>
          <cell r="FU75">
            <v>0</v>
          </cell>
        </row>
        <row r="76">
          <cell r="E76" t="str">
            <v>Приобретение ОС по лизингу</v>
          </cell>
          <cell r="F76"/>
          <cell r="G76"/>
          <cell r="H76"/>
          <cell r="I76"/>
          <cell r="J76"/>
          <cell r="K76"/>
          <cell r="L76"/>
          <cell r="M76"/>
          <cell r="N76"/>
          <cell r="O76"/>
          <cell r="P76"/>
          <cell r="Q76"/>
          <cell r="R76"/>
          <cell r="S76"/>
          <cell r="T76"/>
          <cell r="U76"/>
          <cell r="V76"/>
          <cell r="W76"/>
          <cell r="X76">
            <v>0</v>
          </cell>
          <cell r="Y76">
            <v>0</v>
          </cell>
          <cell r="Z76">
            <v>0</v>
          </cell>
          <cell r="AA76"/>
          <cell r="AB76"/>
          <cell r="AC76"/>
          <cell r="AD76"/>
          <cell r="AE76"/>
          <cell r="AF76">
            <v>0</v>
          </cell>
          <cell r="AG76"/>
          <cell r="AH76">
            <v>0</v>
          </cell>
          <cell r="AI76">
            <v>0</v>
          </cell>
          <cell r="AJ76">
            <v>0</v>
          </cell>
          <cell r="AK76">
            <v>0</v>
          </cell>
          <cell r="AL76">
            <v>0</v>
          </cell>
          <cell r="AM76">
            <v>0</v>
          </cell>
          <cell r="AN76">
            <v>0</v>
          </cell>
          <cell r="AO76">
            <v>0</v>
          </cell>
          <cell r="AP76" t="str">
            <v>- // -</v>
          </cell>
          <cell r="AQ76">
            <v>0</v>
          </cell>
          <cell r="AR76">
            <v>0</v>
          </cell>
          <cell r="AS76">
            <v>0</v>
          </cell>
          <cell r="AT76" t="str">
            <v>- // -</v>
          </cell>
          <cell r="AU76">
            <v>0</v>
          </cell>
          <cell r="AV76">
            <v>0</v>
          </cell>
          <cell r="AW76">
            <v>0</v>
          </cell>
          <cell r="AX76" t="str">
            <v>- // -</v>
          </cell>
          <cell r="AY76">
            <v>0</v>
          </cell>
          <cell r="AZ76">
            <v>0</v>
          </cell>
          <cell r="BA76">
            <v>0</v>
          </cell>
          <cell r="BB76" t="str">
            <v>- // -</v>
          </cell>
          <cell r="BC76">
            <v>0</v>
          </cell>
          <cell r="BD76">
            <v>0</v>
          </cell>
          <cell r="BE76">
            <v>0</v>
          </cell>
          <cell r="BF76" t="str">
            <v>- // -</v>
          </cell>
          <cell r="BG76">
            <v>0</v>
          </cell>
          <cell r="BH76">
            <v>0</v>
          </cell>
          <cell r="BI76">
            <v>0</v>
          </cell>
          <cell r="BJ76" t="str">
            <v>- // -</v>
          </cell>
          <cell r="BK76">
            <v>0</v>
          </cell>
          <cell r="BL76">
            <v>0</v>
          </cell>
          <cell r="BM76">
            <v>0</v>
          </cell>
          <cell r="BN76" t="str">
            <v>- // -</v>
          </cell>
          <cell r="BO76">
            <v>0</v>
          </cell>
          <cell r="BP76">
            <v>0</v>
          </cell>
          <cell r="BQ76">
            <v>0</v>
          </cell>
          <cell r="BR76" t="str">
            <v>- // -</v>
          </cell>
          <cell r="BS76">
            <v>0</v>
          </cell>
          <cell r="BT76">
            <v>0</v>
          </cell>
          <cell r="BU76">
            <v>0</v>
          </cell>
          <cell r="BV76" t="str">
            <v>- // -</v>
          </cell>
          <cell r="BW76">
            <v>0</v>
          </cell>
          <cell r="BX76">
            <v>0</v>
          </cell>
          <cell r="BY76">
            <v>0</v>
          </cell>
          <cell r="BZ76" t="str">
            <v>- // -</v>
          </cell>
          <cell r="CA76">
            <v>0</v>
          </cell>
          <cell r="CB76">
            <v>0</v>
          </cell>
          <cell r="CC76">
            <v>0</v>
          </cell>
          <cell r="CD76" t="str">
            <v>- // -</v>
          </cell>
          <cell r="CE76">
            <v>0</v>
          </cell>
          <cell r="CF76">
            <v>0</v>
          </cell>
          <cell r="CG76">
            <v>0</v>
          </cell>
          <cell r="CH76" t="str">
            <v>- // -</v>
          </cell>
          <cell r="CI76">
            <v>0</v>
          </cell>
          <cell r="CJ76">
            <v>0</v>
          </cell>
          <cell r="CK76">
            <v>0</v>
          </cell>
          <cell r="CL76" t="str">
            <v>- // -</v>
          </cell>
          <cell r="CM76">
            <v>0</v>
          </cell>
          <cell r="CN76">
            <v>0</v>
          </cell>
          <cell r="CO76">
            <v>0</v>
          </cell>
          <cell r="CP76" t="str">
            <v>- // -</v>
          </cell>
          <cell r="CQ76">
            <v>0</v>
          </cell>
          <cell r="CR76">
            <v>0</v>
          </cell>
          <cell r="CS76">
            <v>0</v>
          </cell>
          <cell r="CT76" t="str">
            <v>- // -</v>
          </cell>
          <cell r="CU76">
            <v>0</v>
          </cell>
          <cell r="CV76">
            <v>0</v>
          </cell>
          <cell r="CW76">
            <v>0</v>
          </cell>
          <cell r="CX76" t="str">
            <v>- // -</v>
          </cell>
          <cell r="CY76">
            <v>0</v>
          </cell>
          <cell r="CZ76">
            <v>0</v>
          </cell>
          <cell r="DA76">
            <v>0</v>
          </cell>
          <cell r="DB76" t="str">
            <v>- // -</v>
          </cell>
          <cell r="DC76">
            <v>0</v>
          </cell>
          <cell r="DD76">
            <v>0</v>
          </cell>
          <cell r="DE76">
            <v>0</v>
          </cell>
          <cell r="DF76" t="str">
            <v>- // -</v>
          </cell>
          <cell r="DG76">
            <v>0</v>
          </cell>
          <cell r="DH76">
            <v>0</v>
          </cell>
          <cell r="DI76">
            <v>0</v>
          </cell>
          <cell r="DJ76" t="str">
            <v>- // -</v>
          </cell>
          <cell r="DK76">
            <v>0</v>
          </cell>
          <cell r="DL76">
            <v>0</v>
          </cell>
          <cell r="DM76">
            <v>0</v>
          </cell>
          <cell r="DN76"/>
          <cell r="DO76">
            <v>0</v>
          </cell>
          <cell r="DP76">
            <v>0</v>
          </cell>
          <cell r="DQ76">
            <v>0</v>
          </cell>
          <cell r="DR76">
            <v>0</v>
          </cell>
          <cell r="DS76">
            <v>0</v>
          </cell>
          <cell r="DT76">
            <v>0</v>
          </cell>
          <cell r="DU76">
            <v>0</v>
          </cell>
          <cell r="DV76">
            <v>0</v>
          </cell>
          <cell r="DW76" t="str">
            <v>- // -</v>
          </cell>
          <cell r="DX76">
            <v>0</v>
          </cell>
          <cell r="DY76">
            <v>0</v>
          </cell>
          <cell r="DZ76">
            <v>0</v>
          </cell>
          <cell r="EA76" t="str">
            <v>- // -</v>
          </cell>
          <cell r="EB76">
            <v>0</v>
          </cell>
          <cell r="EC76">
            <v>0</v>
          </cell>
          <cell r="ED76">
            <v>0</v>
          </cell>
          <cell r="EE76" t="str">
            <v>- // -</v>
          </cell>
          <cell r="EF76">
            <v>0</v>
          </cell>
          <cell r="EG76">
            <v>0</v>
          </cell>
          <cell r="EH76">
            <v>0</v>
          </cell>
          <cell r="EI76" t="str">
            <v>- // -</v>
          </cell>
          <cell r="EJ76">
            <v>0</v>
          </cell>
          <cell r="EK76">
            <v>0</v>
          </cell>
          <cell r="EL76">
            <v>0</v>
          </cell>
          <cell r="EM76" t="str">
            <v>- // -</v>
          </cell>
          <cell r="EN76">
            <v>0</v>
          </cell>
          <cell r="EO76">
            <v>0</v>
          </cell>
          <cell r="EP76">
            <v>0</v>
          </cell>
          <cell r="EQ76" t="str">
            <v>- // -</v>
          </cell>
          <cell r="ER76">
            <v>0</v>
          </cell>
          <cell r="ES76">
            <v>0</v>
          </cell>
          <cell r="ET76">
            <v>0</v>
          </cell>
          <cell r="EU76" t="str">
            <v>- // -</v>
          </cell>
          <cell r="EV76">
            <v>0</v>
          </cell>
          <cell r="EW76">
            <v>0</v>
          </cell>
          <cell r="EX76">
            <v>0</v>
          </cell>
          <cell r="EY76" t="str">
            <v>- // -</v>
          </cell>
          <cell r="EZ76">
            <v>0</v>
          </cell>
          <cell r="FA76">
            <v>0</v>
          </cell>
          <cell r="FB76">
            <v>0</v>
          </cell>
          <cell r="FC76" t="str">
            <v>- // -</v>
          </cell>
          <cell r="FD76">
            <v>0</v>
          </cell>
          <cell r="FE76">
            <v>0</v>
          </cell>
          <cell r="FF76">
            <v>0</v>
          </cell>
          <cell r="FG76" t="str">
            <v>- // -</v>
          </cell>
          <cell r="FH76">
            <v>0</v>
          </cell>
          <cell r="FI76">
            <v>0</v>
          </cell>
          <cell r="FJ76">
            <v>0</v>
          </cell>
          <cell r="FK76" t="str">
            <v>- // -</v>
          </cell>
          <cell r="FL76">
            <v>0</v>
          </cell>
          <cell r="FM76">
            <v>0</v>
          </cell>
          <cell r="FN76">
            <v>0</v>
          </cell>
          <cell r="FO76" t="str">
            <v>- // -</v>
          </cell>
          <cell r="FP76">
            <v>0</v>
          </cell>
          <cell r="FQ76">
            <v>0</v>
          </cell>
          <cell r="FR76">
            <v>0</v>
          </cell>
          <cell r="FS76" t="str">
            <v>- // -</v>
          </cell>
          <cell r="FT76">
            <v>0</v>
          </cell>
          <cell r="FU76">
            <v>0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Z138"/>
  <sheetViews>
    <sheetView tabSelected="1" view="pageBreakPreview" zoomScale="70" zoomScaleNormal="70" zoomScaleSheetLayoutView="70" workbookViewId="0">
      <pane xSplit="3" ySplit="19" topLeftCell="D25" activePane="bottomRight" state="frozen"/>
      <selection pane="topRight" activeCell="D1" sqref="D1"/>
      <selection pane="bottomLeft" activeCell="A20" sqref="A20"/>
      <selection pane="bottomRight" activeCell="U139" sqref="U139"/>
    </sheetView>
  </sheetViews>
  <sheetFormatPr defaultColWidth="9.140625" defaultRowHeight="15.75" x14ac:dyDescent="0.25"/>
  <cols>
    <col min="1" max="1" width="14.85546875" style="1" customWidth="1"/>
    <col min="2" max="2" width="47" style="1" customWidth="1"/>
    <col min="3" max="3" width="22.5703125" style="1" customWidth="1"/>
    <col min="4" max="4" width="20.5703125" style="1" customWidth="1"/>
    <col min="5" max="5" width="20" style="1" customWidth="1"/>
    <col min="6" max="6" width="18.28515625" style="1" customWidth="1"/>
    <col min="7" max="7" width="17.140625" style="1" customWidth="1"/>
    <col min="8" max="17" width="14.5703125" style="1" customWidth="1"/>
    <col min="18" max="18" width="10.28515625" style="1" customWidth="1"/>
    <col min="19" max="19" width="15.28515625" style="1" customWidth="1"/>
    <col min="20" max="20" width="13.42578125" style="1" customWidth="1"/>
    <col min="21" max="21" width="10.7109375" style="1" customWidth="1"/>
    <col min="22" max="22" width="39.42578125" style="1" customWidth="1"/>
    <col min="23" max="23" width="15.28515625" style="11" customWidth="1"/>
    <col min="24" max="58" width="12.140625" style="1" customWidth="1"/>
    <col min="59" max="59" width="13.85546875" style="1" customWidth="1"/>
    <col min="60" max="60" width="13.140625" style="1" customWidth="1"/>
    <col min="61" max="61" width="16.140625" style="1" customWidth="1"/>
    <col min="62" max="62" width="17.28515625" style="1" customWidth="1"/>
    <col min="63" max="63" width="14.85546875" style="1" customWidth="1"/>
    <col min="64" max="64" width="13.42578125" style="1" customWidth="1"/>
    <col min="65" max="65" width="20" style="1" customWidth="1"/>
    <col min="66" max="16384" width="9.140625" style="1"/>
  </cols>
  <sheetData>
    <row r="1" spans="1:23" ht="18.75" x14ac:dyDescent="0.25">
      <c r="B1" s="9"/>
      <c r="K1" s="66">
        <v>2.0853772099999999</v>
      </c>
      <c r="V1" s="2" t="s">
        <v>0</v>
      </c>
    </row>
    <row r="2" spans="1:23" ht="18.75" x14ac:dyDescent="0.3">
      <c r="F2" s="10"/>
      <c r="H2" s="8"/>
      <c r="I2" s="8"/>
      <c r="J2" s="8"/>
      <c r="K2" s="67">
        <f>K1-K20</f>
        <v>0</v>
      </c>
      <c r="L2" s="8"/>
      <c r="M2" s="8"/>
      <c r="O2" s="8"/>
      <c r="V2" s="3" t="s">
        <v>1</v>
      </c>
    </row>
    <row r="3" spans="1:23" ht="18.75" x14ac:dyDescent="0.3">
      <c r="V3" s="4" t="s">
        <v>2</v>
      </c>
    </row>
    <row r="4" spans="1:23" s="5" customFormat="1" ht="18.75" x14ac:dyDescent="0.3">
      <c r="A4" s="86" t="s">
        <v>3</v>
      </c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12"/>
    </row>
    <row r="5" spans="1:23" s="5" customFormat="1" ht="18.75" x14ac:dyDescent="0.3">
      <c r="A5" s="87" t="s">
        <v>251</v>
      </c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  <c r="S5" s="87"/>
      <c r="T5" s="87"/>
      <c r="U5" s="87"/>
      <c r="V5" s="87"/>
      <c r="W5" s="12"/>
    </row>
    <row r="6" spans="1:23" s="5" customFormat="1" ht="18.75" x14ac:dyDescent="0.3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12"/>
    </row>
    <row r="7" spans="1:23" s="5" customFormat="1" ht="18.75" x14ac:dyDescent="0.3">
      <c r="A7" s="87" t="s">
        <v>97</v>
      </c>
      <c r="B7" s="87"/>
      <c r="C7" s="87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  <c r="Q7" s="87"/>
      <c r="R7" s="87"/>
      <c r="S7" s="87"/>
      <c r="T7" s="87"/>
      <c r="U7" s="87"/>
      <c r="V7" s="87"/>
      <c r="W7" s="12"/>
    </row>
    <row r="8" spans="1:23" x14ac:dyDescent="0.25">
      <c r="A8" s="75" t="s">
        <v>4</v>
      </c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  <c r="U8" s="75"/>
      <c r="V8" s="75"/>
    </row>
    <row r="9" spans="1:23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3" ht="18.75" x14ac:dyDescent="0.3">
      <c r="A10" s="88" t="s">
        <v>147</v>
      </c>
      <c r="B10" s="88"/>
      <c r="C10" s="88"/>
      <c r="D10" s="88"/>
      <c r="E10" s="88"/>
      <c r="F10" s="88"/>
      <c r="G10" s="88"/>
      <c r="H10" s="88"/>
      <c r="I10" s="88"/>
      <c r="J10" s="88"/>
      <c r="K10" s="88"/>
      <c r="L10" s="88"/>
      <c r="M10" s="88"/>
      <c r="N10" s="88"/>
      <c r="O10" s="88"/>
      <c r="P10" s="88"/>
      <c r="Q10" s="88"/>
      <c r="R10" s="88"/>
      <c r="S10" s="88"/>
      <c r="T10" s="88"/>
      <c r="U10" s="88"/>
      <c r="V10" s="88"/>
    </row>
    <row r="12" spans="1:23" ht="18.75" x14ac:dyDescent="0.25">
      <c r="A12" s="85"/>
      <c r="B12" s="85"/>
      <c r="C12" s="85"/>
      <c r="D12" s="85"/>
      <c r="E12" s="85"/>
      <c r="F12" s="85"/>
      <c r="G12" s="85"/>
      <c r="H12" s="85"/>
      <c r="I12" s="85"/>
      <c r="J12" s="85"/>
      <c r="K12" s="85"/>
      <c r="L12" s="85"/>
      <c r="M12" s="85"/>
      <c r="N12" s="85"/>
      <c r="O12" s="85"/>
      <c r="P12" s="85"/>
      <c r="Q12" s="85"/>
      <c r="R12" s="85"/>
      <c r="S12" s="85"/>
      <c r="T12" s="85"/>
      <c r="U12" s="85"/>
      <c r="V12" s="85"/>
    </row>
    <row r="13" spans="1:23" x14ac:dyDescent="0.25">
      <c r="A13" s="75" t="s">
        <v>5</v>
      </c>
      <c r="B13" s="75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75"/>
      <c r="V13" s="75"/>
    </row>
    <row r="14" spans="1:23" x14ac:dyDescent="0.25">
      <c r="A14" s="76"/>
      <c r="B14" s="76"/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76"/>
      <c r="P14" s="76"/>
      <c r="Q14" s="76"/>
      <c r="R14" s="76"/>
      <c r="S14" s="76"/>
      <c r="T14" s="76"/>
      <c r="U14" s="76"/>
      <c r="V14" s="76"/>
    </row>
    <row r="15" spans="1:23" ht="30.75" customHeight="1" x14ac:dyDescent="0.25">
      <c r="A15" s="77" t="s">
        <v>6</v>
      </c>
      <c r="B15" s="69" t="s">
        <v>7</v>
      </c>
      <c r="C15" s="69" t="s">
        <v>8</v>
      </c>
      <c r="D15" s="77" t="s">
        <v>9</v>
      </c>
      <c r="E15" s="77" t="s">
        <v>148</v>
      </c>
      <c r="F15" s="69" t="s">
        <v>96</v>
      </c>
      <c r="G15" s="69"/>
      <c r="H15" s="80" t="s">
        <v>149</v>
      </c>
      <c r="I15" s="81"/>
      <c r="J15" s="81"/>
      <c r="K15" s="81"/>
      <c r="L15" s="81"/>
      <c r="M15" s="81"/>
      <c r="N15" s="81"/>
      <c r="O15" s="81"/>
      <c r="P15" s="81"/>
      <c r="Q15" s="82"/>
      <c r="R15" s="69" t="s">
        <v>10</v>
      </c>
      <c r="S15" s="69"/>
      <c r="T15" s="70" t="s">
        <v>11</v>
      </c>
      <c r="U15" s="71"/>
      <c r="V15" s="77" t="s">
        <v>12</v>
      </c>
    </row>
    <row r="16" spans="1:23" x14ac:dyDescent="0.25">
      <c r="A16" s="78"/>
      <c r="B16" s="69"/>
      <c r="C16" s="69"/>
      <c r="D16" s="78"/>
      <c r="E16" s="78"/>
      <c r="F16" s="74" t="s">
        <v>13</v>
      </c>
      <c r="G16" s="74" t="s">
        <v>14</v>
      </c>
      <c r="H16" s="69" t="s">
        <v>15</v>
      </c>
      <c r="I16" s="69"/>
      <c r="J16" s="69" t="s">
        <v>16</v>
      </c>
      <c r="K16" s="69"/>
      <c r="L16" s="69" t="s">
        <v>17</v>
      </c>
      <c r="M16" s="69"/>
      <c r="N16" s="70" t="s">
        <v>18</v>
      </c>
      <c r="O16" s="71"/>
      <c r="P16" s="70" t="s">
        <v>19</v>
      </c>
      <c r="Q16" s="71"/>
      <c r="R16" s="74" t="s">
        <v>13</v>
      </c>
      <c r="S16" s="74" t="s">
        <v>14</v>
      </c>
      <c r="T16" s="83"/>
      <c r="U16" s="84"/>
      <c r="V16" s="78"/>
    </row>
    <row r="17" spans="1:26" x14ac:dyDescent="0.25">
      <c r="A17" s="78"/>
      <c r="B17" s="69"/>
      <c r="C17" s="69"/>
      <c r="D17" s="78"/>
      <c r="E17" s="78"/>
      <c r="F17" s="74"/>
      <c r="G17" s="74"/>
      <c r="H17" s="69"/>
      <c r="I17" s="69"/>
      <c r="J17" s="69"/>
      <c r="K17" s="69"/>
      <c r="L17" s="69"/>
      <c r="M17" s="69"/>
      <c r="N17" s="72"/>
      <c r="O17" s="73"/>
      <c r="P17" s="72"/>
      <c r="Q17" s="73"/>
      <c r="R17" s="74"/>
      <c r="S17" s="74"/>
      <c r="T17" s="72"/>
      <c r="U17" s="73"/>
      <c r="V17" s="78"/>
    </row>
    <row r="18" spans="1:26" ht="114.75" customHeight="1" x14ac:dyDescent="0.25">
      <c r="A18" s="79"/>
      <c r="B18" s="69"/>
      <c r="C18" s="69"/>
      <c r="D18" s="79"/>
      <c r="E18" s="79"/>
      <c r="F18" s="74"/>
      <c r="G18" s="74"/>
      <c r="H18" s="36" t="s">
        <v>20</v>
      </c>
      <c r="I18" s="36" t="s">
        <v>21</v>
      </c>
      <c r="J18" s="36" t="s">
        <v>20</v>
      </c>
      <c r="K18" s="36" t="s">
        <v>21</v>
      </c>
      <c r="L18" s="36" t="s">
        <v>20</v>
      </c>
      <c r="M18" s="36" t="s">
        <v>21</v>
      </c>
      <c r="N18" s="38" t="s">
        <v>20</v>
      </c>
      <c r="O18" s="38" t="s">
        <v>21</v>
      </c>
      <c r="P18" s="38" t="s">
        <v>20</v>
      </c>
      <c r="Q18" s="38" t="s">
        <v>21</v>
      </c>
      <c r="R18" s="74"/>
      <c r="S18" s="74"/>
      <c r="T18" s="37" t="s">
        <v>22</v>
      </c>
      <c r="U18" s="37" t="s">
        <v>23</v>
      </c>
      <c r="V18" s="79"/>
    </row>
    <row r="19" spans="1:26" x14ac:dyDescent="0.25">
      <c r="A19" s="36">
        <v>1</v>
      </c>
      <c r="B19" s="36">
        <f>A19+1</f>
        <v>2</v>
      </c>
      <c r="C19" s="36">
        <f t="shared" ref="C19:V19" si="0">B19+1</f>
        <v>3</v>
      </c>
      <c r="D19" s="36">
        <f t="shared" si="0"/>
        <v>4</v>
      </c>
      <c r="E19" s="36">
        <f t="shared" si="0"/>
        <v>5</v>
      </c>
      <c r="F19" s="36">
        <f t="shared" si="0"/>
        <v>6</v>
      </c>
      <c r="G19" s="36">
        <f t="shared" si="0"/>
        <v>7</v>
      </c>
      <c r="H19" s="36">
        <f t="shared" si="0"/>
        <v>8</v>
      </c>
      <c r="I19" s="36">
        <f t="shared" si="0"/>
        <v>9</v>
      </c>
      <c r="J19" s="36">
        <f t="shared" si="0"/>
        <v>10</v>
      </c>
      <c r="K19" s="36">
        <f t="shared" si="0"/>
        <v>11</v>
      </c>
      <c r="L19" s="36">
        <f t="shared" si="0"/>
        <v>12</v>
      </c>
      <c r="M19" s="36">
        <f t="shared" si="0"/>
        <v>13</v>
      </c>
      <c r="N19" s="36">
        <f t="shared" si="0"/>
        <v>14</v>
      </c>
      <c r="O19" s="36">
        <f t="shared" si="0"/>
        <v>15</v>
      </c>
      <c r="P19" s="36">
        <f t="shared" si="0"/>
        <v>16</v>
      </c>
      <c r="Q19" s="36">
        <f t="shared" si="0"/>
        <v>17</v>
      </c>
      <c r="R19" s="36">
        <f t="shared" si="0"/>
        <v>18</v>
      </c>
      <c r="S19" s="36">
        <f t="shared" si="0"/>
        <v>19</v>
      </c>
      <c r="T19" s="36">
        <f t="shared" si="0"/>
        <v>20</v>
      </c>
      <c r="U19" s="36">
        <f t="shared" si="0"/>
        <v>21</v>
      </c>
      <c r="V19" s="36">
        <f t="shared" si="0"/>
        <v>22</v>
      </c>
    </row>
    <row r="20" spans="1:26" ht="31.5" x14ac:dyDescent="0.25">
      <c r="A20" s="14" t="s">
        <v>25</v>
      </c>
      <c r="B20" s="15" t="s">
        <v>24</v>
      </c>
      <c r="C20" s="16" t="s">
        <v>26</v>
      </c>
      <c r="D20" s="39">
        <f>SUM(D21:D26)</f>
        <v>2905.7229368734534</v>
      </c>
      <c r="E20" s="39">
        <f t="shared" ref="E20:R20" si="1">SUM(E21:E26)</f>
        <v>810.30876807500022</v>
      </c>
      <c r="F20" s="39">
        <f t="shared" si="1"/>
        <v>0</v>
      </c>
      <c r="G20" s="39">
        <f t="shared" si="1"/>
        <v>2095.4141687984529</v>
      </c>
      <c r="H20" s="39">
        <f t="shared" si="1"/>
        <v>0</v>
      </c>
      <c r="I20" s="39">
        <f t="shared" si="1"/>
        <v>47.406169589999998</v>
      </c>
      <c r="J20" s="39">
        <f t="shared" si="1"/>
        <v>0</v>
      </c>
      <c r="K20" s="39">
        <f t="shared" si="1"/>
        <v>2.0853772099999999</v>
      </c>
      <c r="L20" s="39">
        <f t="shared" si="1"/>
        <v>0</v>
      </c>
      <c r="M20" s="39">
        <f t="shared" si="1"/>
        <v>45.32079238</v>
      </c>
      <c r="N20" s="39">
        <f t="shared" si="1"/>
        <v>0</v>
      </c>
      <c r="O20" s="39">
        <f>SUM(O21:O26)</f>
        <v>0</v>
      </c>
      <c r="P20" s="39">
        <f t="shared" si="1"/>
        <v>0</v>
      </c>
      <c r="Q20" s="39">
        <f t="shared" si="1"/>
        <v>0</v>
      </c>
      <c r="R20" s="39">
        <f t="shared" si="1"/>
        <v>0</v>
      </c>
      <c r="S20" s="39">
        <f t="shared" ref="S20:S90" si="2">G20-I20</f>
        <v>2048.0079992084529</v>
      </c>
      <c r="T20" s="39">
        <f t="shared" ref="T20:T90" si="3">H20-I20</f>
        <v>-47.406169589999998</v>
      </c>
      <c r="U20" s="39">
        <v>0</v>
      </c>
      <c r="V20" s="40"/>
      <c r="W20" s="13"/>
      <c r="X20" s="8"/>
      <c r="Y20" s="8"/>
      <c r="Z20" s="8"/>
    </row>
    <row r="21" spans="1:26" x14ac:dyDescent="0.25">
      <c r="A21" s="17" t="s">
        <v>27</v>
      </c>
      <c r="B21" s="18" t="s">
        <v>28</v>
      </c>
      <c r="C21" s="19" t="s">
        <v>26</v>
      </c>
      <c r="D21" s="41">
        <f>D28</f>
        <v>458.09899999999999</v>
      </c>
      <c r="E21" s="41">
        <f t="shared" ref="E21:R21" si="4">E28</f>
        <v>71.373999999999995</v>
      </c>
      <c r="F21" s="41">
        <f t="shared" si="4"/>
        <v>0</v>
      </c>
      <c r="G21" s="41">
        <f t="shared" si="4"/>
        <v>386.72499999999997</v>
      </c>
      <c r="H21" s="41">
        <f t="shared" si="4"/>
        <v>0</v>
      </c>
      <c r="I21" s="41">
        <f t="shared" si="4"/>
        <v>1.78</v>
      </c>
      <c r="J21" s="41">
        <f t="shared" si="4"/>
        <v>0</v>
      </c>
      <c r="K21" s="41">
        <f t="shared" si="4"/>
        <v>0</v>
      </c>
      <c r="L21" s="41">
        <f t="shared" si="4"/>
        <v>0</v>
      </c>
      <c r="M21" s="41">
        <f t="shared" si="4"/>
        <v>1.78</v>
      </c>
      <c r="N21" s="41">
        <f t="shared" si="4"/>
        <v>0</v>
      </c>
      <c r="O21" s="41">
        <f t="shared" si="4"/>
        <v>0</v>
      </c>
      <c r="P21" s="41">
        <f t="shared" si="4"/>
        <v>0</v>
      </c>
      <c r="Q21" s="41">
        <f t="shared" si="4"/>
        <v>0</v>
      </c>
      <c r="R21" s="41">
        <f t="shared" si="4"/>
        <v>0</v>
      </c>
      <c r="S21" s="41">
        <f t="shared" si="2"/>
        <v>384.94499999999999</v>
      </c>
      <c r="T21" s="41">
        <f t="shared" si="3"/>
        <v>-1.78</v>
      </c>
      <c r="U21" s="41">
        <v>0</v>
      </c>
      <c r="V21" s="42"/>
      <c r="W21" s="13"/>
      <c r="X21" s="8"/>
      <c r="Y21" s="8"/>
      <c r="Z21" s="8"/>
    </row>
    <row r="22" spans="1:26" ht="31.5" x14ac:dyDescent="0.25">
      <c r="A22" s="17" t="s">
        <v>29</v>
      </c>
      <c r="B22" s="18" t="s">
        <v>30</v>
      </c>
      <c r="C22" s="19" t="s">
        <v>26</v>
      </c>
      <c r="D22" s="41">
        <f>D53</f>
        <v>2346.8744387801198</v>
      </c>
      <c r="E22" s="41">
        <f t="shared" ref="E22:R22" si="5">E53</f>
        <v>725.12253948166688</v>
      </c>
      <c r="F22" s="41">
        <f t="shared" si="5"/>
        <v>0</v>
      </c>
      <c r="G22" s="41">
        <f t="shared" si="5"/>
        <v>1621.7518992984531</v>
      </c>
      <c r="H22" s="41">
        <f t="shared" si="5"/>
        <v>0</v>
      </c>
      <c r="I22" s="41">
        <f t="shared" si="5"/>
        <v>42.488602919999998</v>
      </c>
      <c r="J22" s="41">
        <f t="shared" si="5"/>
        <v>0</v>
      </c>
      <c r="K22" s="41">
        <f t="shared" si="5"/>
        <v>2.0853772099999999</v>
      </c>
      <c r="L22" s="41">
        <f t="shared" si="5"/>
        <v>0</v>
      </c>
      <c r="M22" s="41">
        <f t="shared" si="5"/>
        <v>40.403225710000001</v>
      </c>
      <c r="N22" s="41">
        <f t="shared" si="5"/>
        <v>0</v>
      </c>
      <c r="O22" s="41">
        <f t="shared" si="5"/>
        <v>0</v>
      </c>
      <c r="P22" s="41">
        <f t="shared" si="5"/>
        <v>0</v>
      </c>
      <c r="Q22" s="41">
        <f t="shared" si="5"/>
        <v>0</v>
      </c>
      <c r="R22" s="41">
        <f t="shared" si="5"/>
        <v>0</v>
      </c>
      <c r="S22" s="41">
        <f t="shared" si="2"/>
        <v>1579.2632963784531</v>
      </c>
      <c r="T22" s="41">
        <f t="shared" si="3"/>
        <v>-42.488602919999998</v>
      </c>
      <c r="U22" s="41">
        <v>0</v>
      </c>
      <c r="V22" s="42"/>
      <c r="W22" s="13"/>
      <c r="X22" s="8"/>
      <c r="Y22" s="8"/>
      <c r="Z22" s="8"/>
    </row>
    <row r="23" spans="1:26" ht="63" x14ac:dyDescent="0.25">
      <c r="A23" s="17" t="s">
        <v>31</v>
      </c>
      <c r="B23" s="18" t="s">
        <v>32</v>
      </c>
      <c r="C23" s="19" t="s">
        <v>26</v>
      </c>
      <c r="D23" s="41">
        <f>D104</f>
        <v>0</v>
      </c>
      <c r="E23" s="41">
        <f t="shared" ref="E23:R23" si="6">E104</f>
        <v>0</v>
      </c>
      <c r="F23" s="41">
        <f t="shared" si="6"/>
        <v>0</v>
      </c>
      <c r="G23" s="41">
        <f t="shared" si="6"/>
        <v>0</v>
      </c>
      <c r="H23" s="41">
        <f t="shared" si="6"/>
        <v>0</v>
      </c>
      <c r="I23" s="41">
        <f t="shared" si="6"/>
        <v>0</v>
      </c>
      <c r="J23" s="41">
        <f t="shared" si="6"/>
        <v>0</v>
      </c>
      <c r="K23" s="41">
        <f t="shared" si="6"/>
        <v>0</v>
      </c>
      <c r="L23" s="41">
        <f t="shared" si="6"/>
        <v>0</v>
      </c>
      <c r="M23" s="41">
        <f t="shared" si="6"/>
        <v>0</v>
      </c>
      <c r="N23" s="41">
        <f t="shared" si="6"/>
        <v>0</v>
      </c>
      <c r="O23" s="41">
        <f t="shared" si="6"/>
        <v>0</v>
      </c>
      <c r="P23" s="41">
        <f t="shared" si="6"/>
        <v>0</v>
      </c>
      <c r="Q23" s="41">
        <f t="shared" si="6"/>
        <v>0</v>
      </c>
      <c r="R23" s="41">
        <f t="shared" si="6"/>
        <v>0</v>
      </c>
      <c r="S23" s="41">
        <f t="shared" si="2"/>
        <v>0</v>
      </c>
      <c r="T23" s="41">
        <f t="shared" si="3"/>
        <v>0</v>
      </c>
      <c r="U23" s="41">
        <v>0</v>
      </c>
      <c r="V23" s="42"/>
      <c r="W23" s="13"/>
      <c r="X23" s="8"/>
      <c r="Y23" s="8"/>
      <c r="Z23" s="8"/>
    </row>
    <row r="24" spans="1:26" ht="31.5" x14ac:dyDescent="0.25">
      <c r="A24" s="17" t="s">
        <v>33</v>
      </c>
      <c r="B24" s="18" t="s">
        <v>34</v>
      </c>
      <c r="C24" s="19" t="s">
        <v>26</v>
      </c>
      <c r="D24" s="41">
        <f>D107</f>
        <v>5.0110000000000001</v>
      </c>
      <c r="E24" s="41">
        <f t="shared" ref="E24:R24" si="7">E107</f>
        <v>0</v>
      </c>
      <c r="F24" s="41">
        <f t="shared" si="7"/>
        <v>0</v>
      </c>
      <c r="G24" s="41">
        <f t="shared" si="7"/>
        <v>5.0110000000000001</v>
      </c>
      <c r="H24" s="41">
        <f t="shared" si="7"/>
        <v>0</v>
      </c>
      <c r="I24" s="41">
        <f t="shared" si="7"/>
        <v>0</v>
      </c>
      <c r="J24" s="41">
        <f t="shared" si="7"/>
        <v>0</v>
      </c>
      <c r="K24" s="41">
        <f t="shared" si="7"/>
        <v>0</v>
      </c>
      <c r="L24" s="41">
        <f t="shared" si="7"/>
        <v>0</v>
      </c>
      <c r="M24" s="41">
        <f t="shared" si="7"/>
        <v>0</v>
      </c>
      <c r="N24" s="41">
        <f t="shared" si="7"/>
        <v>0</v>
      </c>
      <c r="O24" s="41">
        <f t="shared" si="7"/>
        <v>0</v>
      </c>
      <c r="P24" s="41">
        <f t="shared" si="7"/>
        <v>0</v>
      </c>
      <c r="Q24" s="41">
        <f t="shared" si="7"/>
        <v>0</v>
      </c>
      <c r="R24" s="41">
        <f t="shared" si="7"/>
        <v>0</v>
      </c>
      <c r="S24" s="41">
        <f t="shared" si="2"/>
        <v>5.0110000000000001</v>
      </c>
      <c r="T24" s="41">
        <f t="shared" si="3"/>
        <v>0</v>
      </c>
      <c r="U24" s="41">
        <v>0</v>
      </c>
      <c r="V24" s="42"/>
      <c r="W24" s="13"/>
      <c r="X24" s="8"/>
      <c r="Y24" s="8"/>
      <c r="Z24" s="8"/>
    </row>
    <row r="25" spans="1:26" ht="47.25" x14ac:dyDescent="0.25">
      <c r="A25" s="17" t="s">
        <v>35</v>
      </c>
      <c r="B25" s="18" t="s">
        <v>36</v>
      </c>
      <c r="C25" s="19" t="s">
        <v>26</v>
      </c>
      <c r="D25" s="41">
        <f>D110</f>
        <v>0</v>
      </c>
      <c r="E25" s="41">
        <f t="shared" ref="E25:R25" si="8">E110</f>
        <v>0</v>
      </c>
      <c r="F25" s="41">
        <f>F110</f>
        <v>0</v>
      </c>
      <c r="G25" s="41">
        <f t="shared" si="8"/>
        <v>0</v>
      </c>
      <c r="H25" s="41">
        <f t="shared" si="8"/>
        <v>0</v>
      </c>
      <c r="I25" s="41">
        <f t="shared" si="8"/>
        <v>0</v>
      </c>
      <c r="J25" s="41">
        <f t="shared" si="8"/>
        <v>0</v>
      </c>
      <c r="K25" s="41">
        <f t="shared" si="8"/>
        <v>0</v>
      </c>
      <c r="L25" s="41">
        <f t="shared" si="8"/>
        <v>0</v>
      </c>
      <c r="M25" s="41">
        <f t="shared" si="8"/>
        <v>0</v>
      </c>
      <c r="N25" s="41">
        <f t="shared" si="8"/>
        <v>0</v>
      </c>
      <c r="O25" s="41">
        <f t="shared" si="8"/>
        <v>0</v>
      </c>
      <c r="P25" s="41">
        <f t="shared" si="8"/>
        <v>0</v>
      </c>
      <c r="Q25" s="41">
        <f t="shared" si="8"/>
        <v>0</v>
      </c>
      <c r="R25" s="41">
        <f t="shared" si="8"/>
        <v>0</v>
      </c>
      <c r="S25" s="41">
        <f t="shared" si="2"/>
        <v>0</v>
      </c>
      <c r="T25" s="41">
        <f t="shared" si="3"/>
        <v>0</v>
      </c>
      <c r="U25" s="41">
        <v>0</v>
      </c>
      <c r="V25" s="42"/>
      <c r="W25" s="13"/>
      <c r="X25" s="8"/>
      <c r="Y25" s="8"/>
      <c r="Z25" s="8"/>
    </row>
    <row r="26" spans="1:26" x14ac:dyDescent="0.25">
      <c r="A26" s="17" t="s">
        <v>37</v>
      </c>
      <c r="B26" s="18" t="s">
        <v>38</v>
      </c>
      <c r="C26" s="19" t="s">
        <v>26</v>
      </c>
      <c r="D26" s="41">
        <f>D111</f>
        <v>95.738498093333334</v>
      </c>
      <c r="E26" s="41">
        <f t="shared" ref="E26:R26" si="9">E111</f>
        <v>13.81222859333333</v>
      </c>
      <c r="F26" s="41">
        <f t="shared" si="9"/>
        <v>0</v>
      </c>
      <c r="G26" s="41">
        <f t="shared" si="9"/>
        <v>81.926269500000004</v>
      </c>
      <c r="H26" s="41">
        <f t="shared" si="9"/>
        <v>0</v>
      </c>
      <c r="I26" s="41">
        <f t="shared" si="9"/>
        <v>3.13756667</v>
      </c>
      <c r="J26" s="41">
        <f t="shared" si="9"/>
        <v>0</v>
      </c>
      <c r="K26" s="41">
        <f t="shared" si="9"/>
        <v>0</v>
      </c>
      <c r="L26" s="41">
        <f t="shared" si="9"/>
        <v>0</v>
      </c>
      <c r="M26" s="41">
        <f t="shared" si="9"/>
        <v>3.13756667</v>
      </c>
      <c r="N26" s="41">
        <f t="shared" si="9"/>
        <v>0</v>
      </c>
      <c r="O26" s="41">
        <f t="shared" si="9"/>
        <v>0</v>
      </c>
      <c r="P26" s="41">
        <f t="shared" si="9"/>
        <v>0</v>
      </c>
      <c r="Q26" s="41">
        <f t="shared" si="9"/>
        <v>0</v>
      </c>
      <c r="R26" s="41">
        <f t="shared" si="9"/>
        <v>0</v>
      </c>
      <c r="S26" s="41">
        <f t="shared" si="2"/>
        <v>78.788702830000005</v>
      </c>
      <c r="T26" s="41">
        <f t="shared" si="3"/>
        <v>-3.13756667</v>
      </c>
      <c r="U26" s="41">
        <v>0</v>
      </c>
      <c r="V26" s="42"/>
      <c r="W26" s="13"/>
      <c r="X26" s="8"/>
      <c r="Y26" s="8"/>
      <c r="Z26" s="8"/>
    </row>
    <row r="27" spans="1:26" x14ac:dyDescent="0.25">
      <c r="A27" s="20" t="s">
        <v>39</v>
      </c>
      <c r="B27" s="21" t="s">
        <v>40</v>
      </c>
      <c r="C27" s="22" t="s">
        <v>26</v>
      </c>
      <c r="D27" s="43">
        <v>0</v>
      </c>
      <c r="E27" s="43">
        <v>0</v>
      </c>
      <c r="F27" s="43">
        <v>0</v>
      </c>
      <c r="G27" s="43">
        <v>0</v>
      </c>
      <c r="H27" s="43">
        <v>0</v>
      </c>
      <c r="I27" s="43">
        <v>0</v>
      </c>
      <c r="J27" s="43">
        <v>0</v>
      </c>
      <c r="K27" s="43">
        <v>0</v>
      </c>
      <c r="L27" s="43">
        <v>0</v>
      </c>
      <c r="M27" s="43">
        <v>0</v>
      </c>
      <c r="N27" s="43">
        <v>0</v>
      </c>
      <c r="O27" s="43">
        <v>0</v>
      </c>
      <c r="P27" s="43">
        <v>0</v>
      </c>
      <c r="Q27" s="43">
        <v>0</v>
      </c>
      <c r="R27" s="43">
        <v>0</v>
      </c>
      <c r="S27" s="43">
        <f t="shared" si="2"/>
        <v>0</v>
      </c>
      <c r="T27" s="43">
        <f t="shared" si="3"/>
        <v>0</v>
      </c>
      <c r="U27" s="43">
        <v>0</v>
      </c>
      <c r="V27" s="44"/>
      <c r="W27" s="13"/>
      <c r="X27" s="8"/>
      <c r="Y27" s="8"/>
      <c r="Z27" s="8"/>
    </row>
    <row r="28" spans="1:26" ht="31.5" x14ac:dyDescent="0.25">
      <c r="A28" s="23" t="s">
        <v>41</v>
      </c>
      <c r="B28" s="24" t="s">
        <v>42</v>
      </c>
      <c r="C28" s="25" t="s">
        <v>26</v>
      </c>
      <c r="D28" s="45">
        <f>D29+D33+D36+D45</f>
        <v>458.09899999999999</v>
      </c>
      <c r="E28" s="45">
        <f t="shared" ref="E28:R28" si="10">E29+E33+E36+E45</f>
        <v>71.373999999999995</v>
      </c>
      <c r="F28" s="45">
        <f t="shared" si="10"/>
        <v>0</v>
      </c>
      <c r="G28" s="45">
        <f t="shared" si="10"/>
        <v>386.72499999999997</v>
      </c>
      <c r="H28" s="45">
        <f t="shared" si="10"/>
        <v>0</v>
      </c>
      <c r="I28" s="45">
        <f t="shared" si="10"/>
        <v>1.78</v>
      </c>
      <c r="J28" s="45">
        <f t="shared" si="10"/>
        <v>0</v>
      </c>
      <c r="K28" s="45">
        <f t="shared" si="10"/>
        <v>0</v>
      </c>
      <c r="L28" s="45">
        <f t="shared" si="10"/>
        <v>0</v>
      </c>
      <c r="M28" s="45">
        <f t="shared" si="10"/>
        <v>1.78</v>
      </c>
      <c r="N28" s="45">
        <f t="shared" si="10"/>
        <v>0</v>
      </c>
      <c r="O28" s="45">
        <f t="shared" si="10"/>
        <v>0</v>
      </c>
      <c r="P28" s="45">
        <f t="shared" si="10"/>
        <v>0</v>
      </c>
      <c r="Q28" s="45">
        <f t="shared" si="10"/>
        <v>0</v>
      </c>
      <c r="R28" s="45">
        <f t="shared" si="10"/>
        <v>0</v>
      </c>
      <c r="S28" s="45">
        <f t="shared" si="2"/>
        <v>384.94499999999999</v>
      </c>
      <c r="T28" s="45">
        <f t="shared" si="3"/>
        <v>-1.78</v>
      </c>
      <c r="U28" s="45">
        <v>0</v>
      </c>
      <c r="V28" s="46"/>
      <c r="W28" s="13"/>
      <c r="X28" s="8"/>
      <c r="Y28" s="8"/>
      <c r="Z28" s="8"/>
    </row>
    <row r="29" spans="1:26" ht="47.25" x14ac:dyDescent="0.25">
      <c r="A29" s="26" t="s">
        <v>43</v>
      </c>
      <c r="B29" s="27" t="s">
        <v>44</v>
      </c>
      <c r="C29" s="28" t="s">
        <v>26</v>
      </c>
      <c r="D29" s="47">
        <f>SUM(D30:D32)</f>
        <v>0</v>
      </c>
      <c r="E29" s="47">
        <f t="shared" ref="E29:U29" si="11">SUM(E30:E32)</f>
        <v>0</v>
      </c>
      <c r="F29" s="47">
        <f t="shared" si="11"/>
        <v>0</v>
      </c>
      <c r="G29" s="47">
        <f t="shared" si="11"/>
        <v>0</v>
      </c>
      <c r="H29" s="47">
        <f t="shared" si="11"/>
        <v>0</v>
      </c>
      <c r="I29" s="47">
        <f t="shared" si="11"/>
        <v>0</v>
      </c>
      <c r="J29" s="47">
        <f t="shared" si="11"/>
        <v>0</v>
      </c>
      <c r="K29" s="47">
        <f t="shared" si="11"/>
        <v>0</v>
      </c>
      <c r="L29" s="47">
        <f t="shared" si="11"/>
        <v>0</v>
      </c>
      <c r="M29" s="47">
        <f t="shared" si="11"/>
        <v>0</v>
      </c>
      <c r="N29" s="47">
        <f t="shared" si="11"/>
        <v>0</v>
      </c>
      <c r="O29" s="47">
        <f t="shared" si="11"/>
        <v>0</v>
      </c>
      <c r="P29" s="47">
        <f t="shared" si="11"/>
        <v>0</v>
      </c>
      <c r="Q29" s="47">
        <f t="shared" si="11"/>
        <v>0</v>
      </c>
      <c r="R29" s="47">
        <f t="shared" si="11"/>
        <v>0</v>
      </c>
      <c r="S29" s="47">
        <f t="shared" si="2"/>
        <v>0</v>
      </c>
      <c r="T29" s="47">
        <f t="shared" si="3"/>
        <v>0</v>
      </c>
      <c r="U29" s="47">
        <f t="shared" si="11"/>
        <v>0</v>
      </c>
      <c r="V29" s="48"/>
      <c r="W29" s="13"/>
      <c r="X29" s="8"/>
      <c r="Y29" s="8"/>
      <c r="Z29" s="8"/>
    </row>
    <row r="30" spans="1:26" ht="63" x14ac:dyDescent="0.25">
      <c r="A30" s="29" t="s">
        <v>45</v>
      </c>
      <c r="B30" s="30" t="s">
        <v>98</v>
      </c>
      <c r="C30" s="31" t="s">
        <v>26</v>
      </c>
      <c r="D30" s="49">
        <v>0</v>
      </c>
      <c r="E30" s="49">
        <v>0</v>
      </c>
      <c r="F30" s="49">
        <v>0</v>
      </c>
      <c r="G30" s="49">
        <v>0</v>
      </c>
      <c r="H30" s="49">
        <v>0</v>
      </c>
      <c r="I30" s="49">
        <v>0</v>
      </c>
      <c r="J30" s="49">
        <v>0</v>
      </c>
      <c r="K30" s="49">
        <v>0</v>
      </c>
      <c r="L30" s="49">
        <v>0</v>
      </c>
      <c r="M30" s="49">
        <v>0</v>
      </c>
      <c r="N30" s="49">
        <v>0</v>
      </c>
      <c r="O30" s="49">
        <v>0</v>
      </c>
      <c r="P30" s="49">
        <v>0</v>
      </c>
      <c r="Q30" s="49">
        <v>0</v>
      </c>
      <c r="R30" s="49">
        <v>0</v>
      </c>
      <c r="S30" s="49">
        <f t="shared" si="2"/>
        <v>0</v>
      </c>
      <c r="T30" s="49">
        <f t="shared" si="3"/>
        <v>0</v>
      </c>
      <c r="U30" s="49">
        <v>0</v>
      </c>
      <c r="V30" s="50"/>
      <c r="W30" s="13"/>
      <c r="X30" s="8"/>
      <c r="Y30" s="8"/>
      <c r="Z30" s="8"/>
    </row>
    <row r="31" spans="1:26" ht="63" x14ac:dyDescent="0.25">
      <c r="A31" s="29" t="s">
        <v>46</v>
      </c>
      <c r="B31" s="30" t="s">
        <v>99</v>
      </c>
      <c r="C31" s="31" t="s">
        <v>26</v>
      </c>
      <c r="D31" s="49">
        <v>0</v>
      </c>
      <c r="E31" s="49">
        <v>0</v>
      </c>
      <c r="F31" s="49">
        <v>0</v>
      </c>
      <c r="G31" s="49">
        <v>0</v>
      </c>
      <c r="H31" s="49">
        <v>0</v>
      </c>
      <c r="I31" s="49">
        <v>0</v>
      </c>
      <c r="J31" s="49">
        <v>0</v>
      </c>
      <c r="K31" s="49">
        <v>0</v>
      </c>
      <c r="L31" s="49">
        <v>0</v>
      </c>
      <c r="M31" s="49">
        <v>0</v>
      </c>
      <c r="N31" s="49">
        <v>0</v>
      </c>
      <c r="O31" s="49">
        <v>0</v>
      </c>
      <c r="P31" s="49">
        <v>0</v>
      </c>
      <c r="Q31" s="49">
        <v>0</v>
      </c>
      <c r="R31" s="49">
        <v>0</v>
      </c>
      <c r="S31" s="49">
        <f t="shared" si="2"/>
        <v>0</v>
      </c>
      <c r="T31" s="49">
        <f t="shared" si="3"/>
        <v>0</v>
      </c>
      <c r="U31" s="49">
        <v>0</v>
      </c>
      <c r="V31" s="50"/>
      <c r="W31" s="13"/>
      <c r="X31" s="8"/>
      <c r="Y31" s="8"/>
      <c r="Z31" s="8"/>
    </row>
    <row r="32" spans="1:26" ht="63" x14ac:dyDescent="0.25">
      <c r="A32" s="29" t="s">
        <v>47</v>
      </c>
      <c r="B32" s="30" t="s">
        <v>100</v>
      </c>
      <c r="C32" s="31" t="s">
        <v>26</v>
      </c>
      <c r="D32" s="49">
        <v>0</v>
      </c>
      <c r="E32" s="49">
        <v>0</v>
      </c>
      <c r="F32" s="49">
        <v>0</v>
      </c>
      <c r="G32" s="49">
        <v>0</v>
      </c>
      <c r="H32" s="49">
        <v>0</v>
      </c>
      <c r="I32" s="49">
        <v>0</v>
      </c>
      <c r="J32" s="49">
        <v>0</v>
      </c>
      <c r="K32" s="49">
        <v>0</v>
      </c>
      <c r="L32" s="49">
        <v>0</v>
      </c>
      <c r="M32" s="49">
        <v>0</v>
      </c>
      <c r="N32" s="49">
        <v>0</v>
      </c>
      <c r="O32" s="49">
        <v>0</v>
      </c>
      <c r="P32" s="49">
        <v>0</v>
      </c>
      <c r="Q32" s="49">
        <v>0</v>
      </c>
      <c r="R32" s="49">
        <v>0</v>
      </c>
      <c r="S32" s="49">
        <f t="shared" si="2"/>
        <v>0</v>
      </c>
      <c r="T32" s="49">
        <f t="shared" si="3"/>
        <v>0</v>
      </c>
      <c r="U32" s="49">
        <v>0</v>
      </c>
      <c r="V32" s="51"/>
      <c r="W32" s="13"/>
      <c r="X32" s="8"/>
      <c r="Y32" s="8"/>
      <c r="Z32" s="8"/>
    </row>
    <row r="33" spans="1:26" ht="47.25" x14ac:dyDescent="0.25">
      <c r="A33" s="26" t="s">
        <v>101</v>
      </c>
      <c r="B33" s="27" t="s">
        <v>102</v>
      </c>
      <c r="C33" s="28" t="s">
        <v>26</v>
      </c>
      <c r="D33" s="47">
        <f>SUM(D34:D35)</f>
        <v>0</v>
      </c>
      <c r="E33" s="47">
        <f t="shared" ref="E33:U33" si="12">SUM(E34:E35)</f>
        <v>0</v>
      </c>
      <c r="F33" s="47">
        <f t="shared" si="12"/>
        <v>0</v>
      </c>
      <c r="G33" s="47">
        <f t="shared" si="12"/>
        <v>0</v>
      </c>
      <c r="H33" s="47">
        <f t="shared" si="12"/>
        <v>0</v>
      </c>
      <c r="I33" s="47">
        <f t="shared" si="12"/>
        <v>0</v>
      </c>
      <c r="J33" s="47">
        <f t="shared" si="12"/>
        <v>0</v>
      </c>
      <c r="K33" s="47">
        <f t="shared" si="12"/>
        <v>0</v>
      </c>
      <c r="L33" s="47">
        <f t="shared" si="12"/>
        <v>0</v>
      </c>
      <c r="M33" s="47">
        <f t="shared" si="12"/>
        <v>0</v>
      </c>
      <c r="N33" s="47">
        <f t="shared" si="12"/>
        <v>0</v>
      </c>
      <c r="O33" s="47">
        <f t="shared" si="12"/>
        <v>0</v>
      </c>
      <c r="P33" s="47">
        <f t="shared" si="12"/>
        <v>0</v>
      </c>
      <c r="Q33" s="47">
        <f t="shared" si="12"/>
        <v>0</v>
      </c>
      <c r="R33" s="47">
        <f t="shared" si="12"/>
        <v>0</v>
      </c>
      <c r="S33" s="47">
        <f t="shared" si="2"/>
        <v>0</v>
      </c>
      <c r="T33" s="47">
        <f t="shared" si="3"/>
        <v>0</v>
      </c>
      <c r="U33" s="47">
        <f t="shared" si="12"/>
        <v>0</v>
      </c>
      <c r="V33" s="48"/>
      <c r="W33" s="13"/>
      <c r="X33" s="8"/>
      <c r="Y33" s="8"/>
      <c r="Z33" s="8"/>
    </row>
    <row r="34" spans="1:26" ht="78.75" x14ac:dyDescent="0.25">
      <c r="A34" s="29" t="s">
        <v>103</v>
      </c>
      <c r="B34" s="30" t="s">
        <v>104</v>
      </c>
      <c r="C34" s="31" t="s">
        <v>26</v>
      </c>
      <c r="D34" s="49">
        <v>0</v>
      </c>
      <c r="E34" s="49">
        <v>0</v>
      </c>
      <c r="F34" s="49">
        <v>0</v>
      </c>
      <c r="G34" s="49">
        <v>0</v>
      </c>
      <c r="H34" s="49">
        <v>0</v>
      </c>
      <c r="I34" s="49">
        <v>0</v>
      </c>
      <c r="J34" s="49">
        <v>0</v>
      </c>
      <c r="K34" s="49">
        <v>0</v>
      </c>
      <c r="L34" s="49">
        <v>0</v>
      </c>
      <c r="M34" s="49">
        <v>0</v>
      </c>
      <c r="N34" s="49">
        <v>0</v>
      </c>
      <c r="O34" s="49">
        <v>0</v>
      </c>
      <c r="P34" s="49">
        <v>0</v>
      </c>
      <c r="Q34" s="49">
        <v>0</v>
      </c>
      <c r="R34" s="49">
        <v>0</v>
      </c>
      <c r="S34" s="49">
        <f t="shared" si="2"/>
        <v>0</v>
      </c>
      <c r="T34" s="49">
        <f t="shared" si="3"/>
        <v>0</v>
      </c>
      <c r="U34" s="49">
        <v>0</v>
      </c>
      <c r="V34" s="51"/>
      <c r="W34" s="13"/>
      <c r="X34" s="8"/>
      <c r="Y34" s="8"/>
      <c r="Z34" s="8"/>
    </row>
    <row r="35" spans="1:26" ht="47.25" x14ac:dyDescent="0.25">
      <c r="A35" s="29" t="s">
        <v>105</v>
      </c>
      <c r="B35" s="30" t="s">
        <v>106</v>
      </c>
      <c r="C35" s="31" t="s">
        <v>26</v>
      </c>
      <c r="D35" s="49">
        <v>0</v>
      </c>
      <c r="E35" s="49">
        <v>0</v>
      </c>
      <c r="F35" s="49">
        <v>0</v>
      </c>
      <c r="G35" s="49">
        <v>0</v>
      </c>
      <c r="H35" s="49">
        <v>0</v>
      </c>
      <c r="I35" s="49">
        <v>0</v>
      </c>
      <c r="J35" s="49">
        <v>0</v>
      </c>
      <c r="K35" s="49">
        <v>0</v>
      </c>
      <c r="L35" s="49">
        <v>0</v>
      </c>
      <c r="M35" s="49">
        <v>0</v>
      </c>
      <c r="N35" s="49">
        <v>0</v>
      </c>
      <c r="O35" s="49">
        <v>0</v>
      </c>
      <c r="P35" s="49">
        <v>0</v>
      </c>
      <c r="Q35" s="49">
        <v>0</v>
      </c>
      <c r="R35" s="49">
        <v>0</v>
      </c>
      <c r="S35" s="49">
        <f t="shared" si="2"/>
        <v>0</v>
      </c>
      <c r="T35" s="49">
        <f t="shared" si="3"/>
        <v>0</v>
      </c>
      <c r="U35" s="49">
        <v>0</v>
      </c>
      <c r="V35" s="52"/>
      <c r="W35" s="13"/>
      <c r="X35" s="8"/>
      <c r="Y35" s="8"/>
      <c r="Z35" s="8"/>
    </row>
    <row r="36" spans="1:26" ht="47.25" x14ac:dyDescent="0.25">
      <c r="A36" s="26" t="s">
        <v>107</v>
      </c>
      <c r="B36" s="27" t="s">
        <v>108</v>
      </c>
      <c r="C36" s="28" t="s">
        <v>26</v>
      </c>
      <c r="D36" s="53">
        <f>SUM(D37:D44)</f>
        <v>0</v>
      </c>
      <c r="E36" s="53">
        <f t="shared" ref="E36:U36" si="13">SUM(E37:E44)</f>
        <v>0</v>
      </c>
      <c r="F36" s="53">
        <f t="shared" si="13"/>
        <v>0</v>
      </c>
      <c r="G36" s="53">
        <f t="shared" si="13"/>
        <v>0</v>
      </c>
      <c r="H36" s="53">
        <f t="shared" si="13"/>
        <v>0</v>
      </c>
      <c r="I36" s="53">
        <f t="shared" si="13"/>
        <v>0</v>
      </c>
      <c r="J36" s="53">
        <f t="shared" si="13"/>
        <v>0</v>
      </c>
      <c r="K36" s="53">
        <f t="shared" si="13"/>
        <v>0</v>
      </c>
      <c r="L36" s="53">
        <f t="shared" si="13"/>
        <v>0</v>
      </c>
      <c r="M36" s="53">
        <f t="shared" si="13"/>
        <v>0</v>
      </c>
      <c r="N36" s="53">
        <f t="shared" si="13"/>
        <v>0</v>
      </c>
      <c r="O36" s="53">
        <f t="shared" si="13"/>
        <v>0</v>
      </c>
      <c r="P36" s="53">
        <f t="shared" si="13"/>
        <v>0</v>
      </c>
      <c r="Q36" s="53">
        <f t="shared" si="13"/>
        <v>0</v>
      </c>
      <c r="R36" s="53">
        <f t="shared" si="13"/>
        <v>0</v>
      </c>
      <c r="S36" s="53">
        <f t="shared" si="2"/>
        <v>0</v>
      </c>
      <c r="T36" s="53">
        <f t="shared" si="3"/>
        <v>0</v>
      </c>
      <c r="U36" s="53">
        <f t="shared" si="13"/>
        <v>0</v>
      </c>
      <c r="V36" s="54"/>
      <c r="W36" s="13"/>
      <c r="X36" s="8"/>
      <c r="Y36" s="8"/>
      <c r="Z36" s="8"/>
    </row>
    <row r="37" spans="1:26" ht="47.25" x14ac:dyDescent="0.25">
      <c r="A37" s="29" t="s">
        <v>109</v>
      </c>
      <c r="B37" s="30" t="s">
        <v>110</v>
      </c>
      <c r="C37" s="31" t="s">
        <v>26</v>
      </c>
      <c r="D37" s="55">
        <v>0</v>
      </c>
      <c r="E37" s="55">
        <v>0</v>
      </c>
      <c r="F37" s="55">
        <v>0</v>
      </c>
      <c r="G37" s="55">
        <v>0</v>
      </c>
      <c r="H37" s="55">
        <v>0</v>
      </c>
      <c r="I37" s="55">
        <v>0</v>
      </c>
      <c r="J37" s="55">
        <v>0</v>
      </c>
      <c r="K37" s="55">
        <v>0</v>
      </c>
      <c r="L37" s="55">
        <v>0</v>
      </c>
      <c r="M37" s="55">
        <v>0</v>
      </c>
      <c r="N37" s="55">
        <v>0</v>
      </c>
      <c r="O37" s="55">
        <v>0</v>
      </c>
      <c r="P37" s="55">
        <v>0</v>
      </c>
      <c r="Q37" s="55">
        <v>0</v>
      </c>
      <c r="R37" s="55">
        <v>0</v>
      </c>
      <c r="S37" s="55">
        <f t="shared" si="2"/>
        <v>0</v>
      </c>
      <c r="T37" s="55">
        <f t="shared" si="3"/>
        <v>0</v>
      </c>
      <c r="U37" s="55">
        <v>0</v>
      </c>
      <c r="V37" s="52"/>
      <c r="W37" s="13"/>
      <c r="X37" s="8"/>
      <c r="Y37" s="8"/>
      <c r="Z37" s="8"/>
    </row>
    <row r="38" spans="1:26" ht="126" x14ac:dyDescent="0.25">
      <c r="A38" s="29" t="s">
        <v>109</v>
      </c>
      <c r="B38" s="30" t="s">
        <v>111</v>
      </c>
      <c r="C38" s="31" t="s">
        <v>26</v>
      </c>
      <c r="D38" s="49">
        <v>0</v>
      </c>
      <c r="E38" s="49">
        <v>0</v>
      </c>
      <c r="F38" s="49">
        <v>0</v>
      </c>
      <c r="G38" s="49">
        <v>0</v>
      </c>
      <c r="H38" s="49">
        <v>0</v>
      </c>
      <c r="I38" s="49">
        <v>0</v>
      </c>
      <c r="J38" s="49">
        <v>0</v>
      </c>
      <c r="K38" s="49">
        <v>0</v>
      </c>
      <c r="L38" s="49">
        <v>0</v>
      </c>
      <c r="M38" s="49">
        <v>0</v>
      </c>
      <c r="N38" s="49">
        <v>0</v>
      </c>
      <c r="O38" s="49">
        <v>0</v>
      </c>
      <c r="P38" s="49">
        <v>0</v>
      </c>
      <c r="Q38" s="49">
        <v>0</v>
      </c>
      <c r="R38" s="49">
        <v>0</v>
      </c>
      <c r="S38" s="49">
        <f t="shared" si="2"/>
        <v>0</v>
      </c>
      <c r="T38" s="49">
        <f t="shared" si="3"/>
        <v>0</v>
      </c>
      <c r="U38" s="49">
        <v>0</v>
      </c>
      <c r="V38" s="52"/>
      <c r="W38" s="13"/>
      <c r="X38" s="8"/>
      <c r="Y38" s="8"/>
      <c r="Z38" s="8"/>
    </row>
    <row r="39" spans="1:26" ht="110.25" x14ac:dyDescent="0.25">
      <c r="A39" s="29" t="s">
        <v>109</v>
      </c>
      <c r="B39" s="30" t="s">
        <v>112</v>
      </c>
      <c r="C39" s="31" t="s">
        <v>26</v>
      </c>
      <c r="D39" s="49">
        <v>0</v>
      </c>
      <c r="E39" s="49">
        <v>0</v>
      </c>
      <c r="F39" s="49">
        <v>0</v>
      </c>
      <c r="G39" s="49">
        <v>0</v>
      </c>
      <c r="H39" s="49">
        <v>0</v>
      </c>
      <c r="I39" s="49">
        <v>0</v>
      </c>
      <c r="J39" s="49">
        <v>0</v>
      </c>
      <c r="K39" s="49">
        <v>0</v>
      </c>
      <c r="L39" s="49">
        <v>0</v>
      </c>
      <c r="M39" s="49">
        <v>0</v>
      </c>
      <c r="N39" s="49">
        <v>0</v>
      </c>
      <c r="O39" s="49">
        <v>0</v>
      </c>
      <c r="P39" s="49">
        <v>0</v>
      </c>
      <c r="Q39" s="49">
        <v>0</v>
      </c>
      <c r="R39" s="49">
        <v>0</v>
      </c>
      <c r="S39" s="49">
        <f t="shared" si="2"/>
        <v>0</v>
      </c>
      <c r="T39" s="49">
        <f t="shared" si="3"/>
        <v>0</v>
      </c>
      <c r="U39" s="49">
        <v>0</v>
      </c>
      <c r="V39" s="52"/>
      <c r="W39" s="13"/>
      <c r="X39" s="8"/>
      <c r="Y39" s="8"/>
      <c r="Z39" s="8"/>
    </row>
    <row r="40" spans="1:26" ht="94.5" x14ac:dyDescent="0.25">
      <c r="A40" s="29" t="s">
        <v>109</v>
      </c>
      <c r="B40" s="30" t="s">
        <v>113</v>
      </c>
      <c r="C40" s="31" t="s">
        <v>26</v>
      </c>
      <c r="D40" s="49">
        <v>0</v>
      </c>
      <c r="E40" s="49">
        <v>0</v>
      </c>
      <c r="F40" s="49">
        <v>0</v>
      </c>
      <c r="G40" s="49">
        <v>0</v>
      </c>
      <c r="H40" s="49">
        <v>0</v>
      </c>
      <c r="I40" s="49">
        <v>0</v>
      </c>
      <c r="J40" s="49">
        <v>0</v>
      </c>
      <c r="K40" s="49">
        <v>0</v>
      </c>
      <c r="L40" s="49">
        <v>0</v>
      </c>
      <c r="M40" s="49">
        <v>0</v>
      </c>
      <c r="N40" s="49">
        <v>0</v>
      </c>
      <c r="O40" s="49">
        <v>0</v>
      </c>
      <c r="P40" s="49">
        <v>0</v>
      </c>
      <c r="Q40" s="49">
        <v>0</v>
      </c>
      <c r="R40" s="49">
        <v>0</v>
      </c>
      <c r="S40" s="49">
        <f t="shared" si="2"/>
        <v>0</v>
      </c>
      <c r="T40" s="49">
        <f t="shared" si="3"/>
        <v>0</v>
      </c>
      <c r="U40" s="49">
        <v>0</v>
      </c>
      <c r="V40" s="52"/>
      <c r="W40" s="13"/>
      <c r="X40" s="8"/>
      <c r="Y40" s="8"/>
      <c r="Z40" s="8"/>
    </row>
    <row r="41" spans="1:26" ht="47.25" x14ac:dyDescent="0.25">
      <c r="A41" s="29" t="s">
        <v>114</v>
      </c>
      <c r="B41" s="30" t="s">
        <v>110</v>
      </c>
      <c r="C41" s="31" t="s">
        <v>26</v>
      </c>
      <c r="D41" s="55">
        <v>0</v>
      </c>
      <c r="E41" s="55">
        <v>0</v>
      </c>
      <c r="F41" s="55">
        <v>0</v>
      </c>
      <c r="G41" s="55">
        <v>0</v>
      </c>
      <c r="H41" s="55">
        <v>0</v>
      </c>
      <c r="I41" s="55">
        <v>0</v>
      </c>
      <c r="J41" s="55">
        <v>0</v>
      </c>
      <c r="K41" s="55">
        <v>0</v>
      </c>
      <c r="L41" s="55">
        <v>0</v>
      </c>
      <c r="M41" s="55">
        <v>0</v>
      </c>
      <c r="N41" s="55">
        <v>0</v>
      </c>
      <c r="O41" s="55">
        <v>0</v>
      </c>
      <c r="P41" s="55">
        <v>0</v>
      </c>
      <c r="Q41" s="55">
        <v>0</v>
      </c>
      <c r="R41" s="55">
        <v>0</v>
      </c>
      <c r="S41" s="55">
        <f t="shared" si="2"/>
        <v>0</v>
      </c>
      <c r="T41" s="55">
        <f t="shared" si="3"/>
        <v>0</v>
      </c>
      <c r="U41" s="55">
        <v>0</v>
      </c>
      <c r="V41" s="56"/>
      <c r="W41" s="13"/>
      <c r="X41" s="8"/>
      <c r="Y41" s="8"/>
      <c r="Z41" s="8"/>
    </row>
    <row r="42" spans="1:26" ht="126" x14ac:dyDescent="0.25">
      <c r="A42" s="29" t="s">
        <v>114</v>
      </c>
      <c r="B42" s="30" t="s">
        <v>111</v>
      </c>
      <c r="C42" s="31" t="s">
        <v>26</v>
      </c>
      <c r="D42" s="49">
        <v>0</v>
      </c>
      <c r="E42" s="49">
        <v>0</v>
      </c>
      <c r="F42" s="49">
        <v>0</v>
      </c>
      <c r="G42" s="49">
        <v>0</v>
      </c>
      <c r="H42" s="49">
        <v>0</v>
      </c>
      <c r="I42" s="49">
        <v>0</v>
      </c>
      <c r="J42" s="49">
        <v>0</v>
      </c>
      <c r="K42" s="49">
        <v>0</v>
      </c>
      <c r="L42" s="49">
        <v>0</v>
      </c>
      <c r="M42" s="49">
        <v>0</v>
      </c>
      <c r="N42" s="49">
        <v>0</v>
      </c>
      <c r="O42" s="49">
        <v>0</v>
      </c>
      <c r="P42" s="49">
        <v>0</v>
      </c>
      <c r="Q42" s="49">
        <v>0</v>
      </c>
      <c r="R42" s="49">
        <v>0</v>
      </c>
      <c r="S42" s="49">
        <f t="shared" si="2"/>
        <v>0</v>
      </c>
      <c r="T42" s="49">
        <f t="shared" si="3"/>
        <v>0</v>
      </c>
      <c r="U42" s="49">
        <v>0</v>
      </c>
      <c r="V42" s="51"/>
      <c r="W42" s="13"/>
      <c r="X42" s="8"/>
      <c r="Y42" s="8"/>
      <c r="Z42" s="8"/>
    </row>
    <row r="43" spans="1:26" ht="110.25" x14ac:dyDescent="0.25">
      <c r="A43" s="29" t="s">
        <v>114</v>
      </c>
      <c r="B43" s="30" t="s">
        <v>112</v>
      </c>
      <c r="C43" s="31" t="s">
        <v>26</v>
      </c>
      <c r="D43" s="49">
        <v>0</v>
      </c>
      <c r="E43" s="49">
        <v>0</v>
      </c>
      <c r="F43" s="49">
        <v>0</v>
      </c>
      <c r="G43" s="49">
        <v>0</v>
      </c>
      <c r="H43" s="49">
        <v>0</v>
      </c>
      <c r="I43" s="49">
        <v>0</v>
      </c>
      <c r="J43" s="49">
        <v>0</v>
      </c>
      <c r="K43" s="49">
        <v>0</v>
      </c>
      <c r="L43" s="49">
        <v>0</v>
      </c>
      <c r="M43" s="49">
        <v>0</v>
      </c>
      <c r="N43" s="49">
        <v>0</v>
      </c>
      <c r="O43" s="49">
        <v>0</v>
      </c>
      <c r="P43" s="49">
        <v>0</v>
      </c>
      <c r="Q43" s="49">
        <v>0</v>
      </c>
      <c r="R43" s="49">
        <v>0</v>
      </c>
      <c r="S43" s="49">
        <f t="shared" si="2"/>
        <v>0</v>
      </c>
      <c r="T43" s="49">
        <f t="shared" si="3"/>
        <v>0</v>
      </c>
      <c r="U43" s="49">
        <v>0</v>
      </c>
      <c r="V43" s="56"/>
      <c r="W43" s="13"/>
      <c r="X43" s="8"/>
      <c r="Y43" s="8"/>
      <c r="Z43" s="8"/>
    </row>
    <row r="44" spans="1:26" ht="110.25" x14ac:dyDescent="0.25">
      <c r="A44" s="29" t="s">
        <v>114</v>
      </c>
      <c r="B44" s="30" t="s">
        <v>115</v>
      </c>
      <c r="C44" s="31" t="s">
        <v>26</v>
      </c>
      <c r="D44" s="49">
        <v>0</v>
      </c>
      <c r="E44" s="49">
        <v>0</v>
      </c>
      <c r="F44" s="49">
        <v>0</v>
      </c>
      <c r="G44" s="49">
        <v>0</v>
      </c>
      <c r="H44" s="49">
        <v>0</v>
      </c>
      <c r="I44" s="49">
        <v>0</v>
      </c>
      <c r="J44" s="49">
        <v>0</v>
      </c>
      <c r="K44" s="49">
        <v>0</v>
      </c>
      <c r="L44" s="49">
        <v>0</v>
      </c>
      <c r="M44" s="49">
        <v>0</v>
      </c>
      <c r="N44" s="49">
        <v>0</v>
      </c>
      <c r="O44" s="49">
        <v>0</v>
      </c>
      <c r="P44" s="49">
        <v>0</v>
      </c>
      <c r="Q44" s="49">
        <v>0</v>
      </c>
      <c r="R44" s="49">
        <v>0</v>
      </c>
      <c r="S44" s="49">
        <f t="shared" si="2"/>
        <v>0</v>
      </c>
      <c r="T44" s="49">
        <f t="shared" si="3"/>
        <v>0</v>
      </c>
      <c r="U44" s="49">
        <v>0</v>
      </c>
      <c r="V44" s="52"/>
      <c r="W44" s="13"/>
      <c r="X44" s="8"/>
      <c r="Y44" s="8"/>
      <c r="Z44" s="8"/>
    </row>
    <row r="45" spans="1:26" ht="94.5" x14ac:dyDescent="0.25">
      <c r="A45" s="26" t="s">
        <v>48</v>
      </c>
      <c r="B45" s="27" t="s">
        <v>49</v>
      </c>
      <c r="C45" s="28" t="s">
        <v>26</v>
      </c>
      <c r="D45" s="53">
        <f>D46+D47</f>
        <v>458.09899999999999</v>
      </c>
      <c r="E45" s="53">
        <f t="shared" ref="E45:R45" si="14">E46+E47</f>
        <v>71.373999999999995</v>
      </c>
      <c r="F45" s="53">
        <f t="shared" si="14"/>
        <v>0</v>
      </c>
      <c r="G45" s="53">
        <f t="shared" si="14"/>
        <v>386.72499999999997</v>
      </c>
      <c r="H45" s="53">
        <f t="shared" si="14"/>
        <v>0</v>
      </c>
      <c r="I45" s="53">
        <f t="shared" si="14"/>
        <v>1.78</v>
      </c>
      <c r="J45" s="53">
        <f t="shared" si="14"/>
        <v>0</v>
      </c>
      <c r="K45" s="53">
        <f t="shared" si="14"/>
        <v>0</v>
      </c>
      <c r="L45" s="53">
        <f t="shared" si="14"/>
        <v>0</v>
      </c>
      <c r="M45" s="53">
        <f t="shared" si="14"/>
        <v>1.78</v>
      </c>
      <c r="N45" s="53">
        <f t="shared" si="14"/>
        <v>0</v>
      </c>
      <c r="O45" s="53">
        <f t="shared" si="14"/>
        <v>0</v>
      </c>
      <c r="P45" s="53">
        <f t="shared" si="14"/>
        <v>0</v>
      </c>
      <c r="Q45" s="53">
        <f t="shared" si="14"/>
        <v>0</v>
      </c>
      <c r="R45" s="53">
        <f t="shared" si="14"/>
        <v>0</v>
      </c>
      <c r="S45" s="53">
        <f t="shared" si="2"/>
        <v>384.94499999999999</v>
      </c>
      <c r="T45" s="53">
        <f t="shared" si="3"/>
        <v>-1.78</v>
      </c>
      <c r="U45" s="53">
        <v>0</v>
      </c>
      <c r="V45" s="54"/>
      <c r="W45" s="13"/>
      <c r="X45" s="8"/>
      <c r="Y45" s="8"/>
      <c r="Z45" s="8"/>
    </row>
    <row r="46" spans="1:26" ht="78.75" x14ac:dyDescent="0.25">
      <c r="A46" s="26" t="s">
        <v>50</v>
      </c>
      <c r="B46" s="27" t="s">
        <v>51</v>
      </c>
      <c r="C46" s="28" t="s">
        <v>26</v>
      </c>
      <c r="D46" s="53">
        <v>0</v>
      </c>
      <c r="E46" s="53">
        <v>0</v>
      </c>
      <c r="F46" s="53">
        <v>0</v>
      </c>
      <c r="G46" s="53">
        <v>0</v>
      </c>
      <c r="H46" s="53">
        <v>0</v>
      </c>
      <c r="I46" s="53">
        <v>0</v>
      </c>
      <c r="J46" s="53">
        <v>0</v>
      </c>
      <c r="K46" s="53">
        <v>0</v>
      </c>
      <c r="L46" s="53">
        <v>0</v>
      </c>
      <c r="M46" s="53">
        <v>0</v>
      </c>
      <c r="N46" s="53">
        <v>0</v>
      </c>
      <c r="O46" s="53">
        <v>0</v>
      </c>
      <c r="P46" s="53">
        <v>0</v>
      </c>
      <c r="Q46" s="53">
        <v>0</v>
      </c>
      <c r="R46" s="53">
        <v>0</v>
      </c>
      <c r="S46" s="53">
        <f t="shared" si="2"/>
        <v>0</v>
      </c>
      <c r="T46" s="53">
        <f t="shared" si="3"/>
        <v>0</v>
      </c>
      <c r="U46" s="53">
        <v>0</v>
      </c>
      <c r="V46" s="57"/>
      <c r="W46" s="13"/>
      <c r="X46" s="8"/>
      <c r="Y46" s="8"/>
      <c r="Z46" s="8"/>
    </row>
    <row r="47" spans="1:26" ht="78.75" x14ac:dyDescent="0.25">
      <c r="A47" s="26" t="s">
        <v>52</v>
      </c>
      <c r="B47" s="27" t="s">
        <v>53</v>
      </c>
      <c r="C47" s="28" t="s">
        <v>26</v>
      </c>
      <c r="D47" s="53">
        <f t="shared" ref="D47:Q47" si="15">SUM(D48:D52)</f>
        <v>458.09899999999999</v>
      </c>
      <c r="E47" s="53">
        <f t="shared" si="15"/>
        <v>71.373999999999995</v>
      </c>
      <c r="F47" s="53">
        <f t="shared" si="15"/>
        <v>0</v>
      </c>
      <c r="G47" s="53">
        <f t="shared" si="15"/>
        <v>386.72499999999997</v>
      </c>
      <c r="H47" s="53">
        <f t="shared" si="15"/>
        <v>0</v>
      </c>
      <c r="I47" s="53">
        <f t="shared" si="15"/>
        <v>1.78</v>
      </c>
      <c r="J47" s="53">
        <f t="shared" si="15"/>
        <v>0</v>
      </c>
      <c r="K47" s="53">
        <f t="shared" si="15"/>
        <v>0</v>
      </c>
      <c r="L47" s="53">
        <f t="shared" si="15"/>
        <v>0</v>
      </c>
      <c r="M47" s="53">
        <f t="shared" si="15"/>
        <v>1.78</v>
      </c>
      <c r="N47" s="53">
        <f t="shared" si="15"/>
        <v>0</v>
      </c>
      <c r="O47" s="53">
        <f t="shared" si="15"/>
        <v>0</v>
      </c>
      <c r="P47" s="53">
        <f t="shared" si="15"/>
        <v>0</v>
      </c>
      <c r="Q47" s="53">
        <f t="shared" si="15"/>
        <v>0</v>
      </c>
      <c r="R47" s="53">
        <v>0</v>
      </c>
      <c r="S47" s="53">
        <f t="shared" si="2"/>
        <v>384.94499999999999</v>
      </c>
      <c r="T47" s="53">
        <f t="shared" si="3"/>
        <v>-1.78</v>
      </c>
      <c r="U47" s="53">
        <v>0</v>
      </c>
      <c r="V47" s="57"/>
      <c r="W47" s="13"/>
      <c r="X47" s="8"/>
      <c r="Y47" s="8"/>
      <c r="Z47" s="8"/>
    </row>
    <row r="48" spans="1:26" ht="94.5" x14ac:dyDescent="0.25">
      <c r="A48" s="60" t="s">
        <v>116</v>
      </c>
      <c r="B48" s="63" t="s">
        <v>140</v>
      </c>
      <c r="C48" s="61" t="s">
        <v>150</v>
      </c>
      <c r="D48" s="55">
        <v>53.462000000000003</v>
      </c>
      <c r="E48" s="55">
        <v>35.183999999999997</v>
      </c>
      <c r="F48" s="55">
        <v>0</v>
      </c>
      <c r="G48" s="55">
        <v>18.278000000000006</v>
      </c>
      <c r="H48" s="55">
        <f>J48+L48+N48+P48</f>
        <v>0</v>
      </c>
      <c r="I48" s="55">
        <f>K48+M48+O48+Q48</f>
        <v>1.78</v>
      </c>
      <c r="J48" s="55">
        <v>0</v>
      </c>
      <c r="K48" s="55">
        <v>0</v>
      </c>
      <c r="L48" s="55">
        <v>0</v>
      </c>
      <c r="M48" s="55">
        <f>VLOOKUP(B48,'[1]ИФ1.1'!$E$14:$FU$76,173,0)/1000</f>
        <v>1.78</v>
      </c>
      <c r="N48" s="55">
        <v>0</v>
      </c>
      <c r="O48" s="55">
        <v>0</v>
      </c>
      <c r="P48" s="55">
        <v>0</v>
      </c>
      <c r="Q48" s="55">
        <v>0</v>
      </c>
      <c r="R48" s="55">
        <v>0</v>
      </c>
      <c r="S48" s="55">
        <f t="shared" ref="S48:S52" si="16">G48-I48</f>
        <v>16.498000000000005</v>
      </c>
      <c r="T48" s="55">
        <f t="shared" ref="T48:T52" si="17">H48-I48</f>
        <v>-1.78</v>
      </c>
      <c r="U48" s="55">
        <v>0</v>
      </c>
      <c r="V48" s="58" t="s">
        <v>250</v>
      </c>
      <c r="W48" s="13">
        <f>D48-E48-G48</f>
        <v>0</v>
      </c>
      <c r="X48" s="8"/>
      <c r="Y48" s="8"/>
      <c r="Z48" s="8"/>
    </row>
    <row r="49" spans="1:26" ht="31.5" x14ac:dyDescent="0.25">
      <c r="A49" s="60" t="s">
        <v>116</v>
      </c>
      <c r="B49" s="63" t="s">
        <v>146</v>
      </c>
      <c r="C49" s="61" t="s">
        <v>151</v>
      </c>
      <c r="D49" s="55">
        <v>19.273</v>
      </c>
      <c r="E49" s="55">
        <v>0</v>
      </c>
      <c r="F49" s="55">
        <v>0</v>
      </c>
      <c r="G49" s="55">
        <v>19.273</v>
      </c>
      <c r="H49" s="55">
        <f t="shared" ref="H49:H52" si="18">J49+L49+N49+P49</f>
        <v>0</v>
      </c>
      <c r="I49" s="55">
        <f t="shared" ref="I49:I52" si="19">K49+M49+O49+Q49</f>
        <v>0</v>
      </c>
      <c r="J49" s="55">
        <v>0</v>
      </c>
      <c r="K49" s="55">
        <v>0</v>
      </c>
      <c r="L49" s="55">
        <v>0</v>
      </c>
      <c r="M49" s="55">
        <f>VLOOKUP(B49,'[1]ИФ1.1'!$E$14:$FU$76,173,0)/1000</f>
        <v>0</v>
      </c>
      <c r="N49" s="55">
        <v>0</v>
      </c>
      <c r="O49" s="55">
        <v>0</v>
      </c>
      <c r="P49" s="55">
        <v>0</v>
      </c>
      <c r="Q49" s="55">
        <v>0</v>
      </c>
      <c r="R49" s="55">
        <v>0</v>
      </c>
      <c r="S49" s="55">
        <f t="shared" si="16"/>
        <v>19.273</v>
      </c>
      <c r="T49" s="55">
        <f t="shared" si="17"/>
        <v>0</v>
      </c>
      <c r="U49" s="55">
        <v>0</v>
      </c>
      <c r="V49" s="58"/>
      <c r="W49" s="13"/>
      <c r="X49" s="8"/>
      <c r="Y49" s="8"/>
      <c r="Z49" s="8"/>
    </row>
    <row r="50" spans="1:26" ht="78.75" x14ac:dyDescent="0.25">
      <c r="A50" s="60" t="s">
        <v>116</v>
      </c>
      <c r="B50" s="63" t="s">
        <v>152</v>
      </c>
      <c r="C50" s="61" t="s">
        <v>153</v>
      </c>
      <c r="D50" s="55">
        <v>304.95499999999998</v>
      </c>
      <c r="E50" s="55">
        <v>0</v>
      </c>
      <c r="F50" s="55">
        <v>0</v>
      </c>
      <c r="G50" s="55">
        <v>304.95499999999998</v>
      </c>
      <c r="H50" s="55">
        <f t="shared" si="18"/>
        <v>0</v>
      </c>
      <c r="I50" s="55">
        <f t="shared" si="19"/>
        <v>0</v>
      </c>
      <c r="J50" s="55">
        <v>0</v>
      </c>
      <c r="K50" s="55">
        <v>0</v>
      </c>
      <c r="L50" s="55">
        <v>0</v>
      </c>
      <c r="M50" s="55">
        <f>VLOOKUP(B50,'[1]ИФ1.1'!$E$14:$FU$76,173,0)/1000</f>
        <v>0</v>
      </c>
      <c r="N50" s="55">
        <v>0</v>
      </c>
      <c r="O50" s="55">
        <v>0</v>
      </c>
      <c r="P50" s="55">
        <v>0</v>
      </c>
      <c r="Q50" s="55">
        <v>0</v>
      </c>
      <c r="R50" s="55">
        <v>0</v>
      </c>
      <c r="S50" s="55">
        <f t="shared" si="16"/>
        <v>304.95499999999998</v>
      </c>
      <c r="T50" s="55">
        <f t="shared" si="17"/>
        <v>0</v>
      </c>
      <c r="U50" s="55">
        <v>0</v>
      </c>
      <c r="V50" s="58"/>
      <c r="W50" s="13"/>
      <c r="X50" s="8"/>
      <c r="Y50" s="8"/>
      <c r="Z50" s="8"/>
    </row>
    <row r="51" spans="1:26" ht="78.75" x14ac:dyDescent="0.25">
      <c r="A51" s="60" t="s">
        <v>116</v>
      </c>
      <c r="B51" s="63" t="s">
        <v>145</v>
      </c>
      <c r="C51" s="61" t="s">
        <v>154</v>
      </c>
      <c r="D51" s="55">
        <v>70.254999999999995</v>
      </c>
      <c r="E51" s="55">
        <v>36.19</v>
      </c>
      <c r="F51" s="55">
        <v>0</v>
      </c>
      <c r="G51" s="55">
        <v>34.064999999999998</v>
      </c>
      <c r="H51" s="55">
        <f t="shared" si="18"/>
        <v>0</v>
      </c>
      <c r="I51" s="55">
        <f t="shared" si="19"/>
        <v>0</v>
      </c>
      <c r="J51" s="55">
        <v>0</v>
      </c>
      <c r="K51" s="55">
        <v>0</v>
      </c>
      <c r="L51" s="55">
        <v>0</v>
      </c>
      <c r="M51" s="55">
        <f>VLOOKUP(B51,'[1]ИФ1.1'!$E$14:$FU$76,173,0)/1000</f>
        <v>0</v>
      </c>
      <c r="N51" s="55">
        <v>0</v>
      </c>
      <c r="O51" s="55">
        <v>0</v>
      </c>
      <c r="P51" s="55">
        <v>0</v>
      </c>
      <c r="Q51" s="55">
        <v>0</v>
      </c>
      <c r="R51" s="55">
        <v>0</v>
      </c>
      <c r="S51" s="55">
        <f t="shared" si="16"/>
        <v>34.064999999999998</v>
      </c>
      <c r="T51" s="55">
        <f t="shared" si="17"/>
        <v>0</v>
      </c>
      <c r="U51" s="55">
        <v>0</v>
      </c>
      <c r="V51" s="58"/>
      <c r="W51" s="13"/>
      <c r="X51" s="8"/>
      <c r="Y51" s="8"/>
      <c r="Z51" s="8"/>
    </row>
    <row r="52" spans="1:26" ht="94.5" x14ac:dyDescent="0.25">
      <c r="A52" s="60" t="s">
        <v>116</v>
      </c>
      <c r="B52" s="63" t="s">
        <v>155</v>
      </c>
      <c r="C52" s="61" t="s">
        <v>156</v>
      </c>
      <c r="D52" s="55">
        <v>10.154</v>
      </c>
      <c r="E52" s="55">
        <v>0</v>
      </c>
      <c r="F52" s="55">
        <v>0</v>
      </c>
      <c r="G52" s="55">
        <v>10.154</v>
      </c>
      <c r="H52" s="55">
        <f t="shared" si="18"/>
        <v>0</v>
      </c>
      <c r="I52" s="55">
        <f t="shared" si="19"/>
        <v>0</v>
      </c>
      <c r="J52" s="55">
        <v>0</v>
      </c>
      <c r="K52" s="55">
        <v>0</v>
      </c>
      <c r="L52" s="55">
        <v>0</v>
      </c>
      <c r="M52" s="55">
        <f>VLOOKUP(B52,'[1]ИФ1.1'!$E$14:$FU$76,173,0)/1000</f>
        <v>0</v>
      </c>
      <c r="N52" s="55">
        <v>0</v>
      </c>
      <c r="O52" s="55">
        <v>0</v>
      </c>
      <c r="P52" s="55">
        <v>0</v>
      </c>
      <c r="Q52" s="55">
        <v>0</v>
      </c>
      <c r="R52" s="55">
        <v>0</v>
      </c>
      <c r="S52" s="55">
        <f t="shared" si="16"/>
        <v>10.154</v>
      </c>
      <c r="T52" s="55">
        <f t="shared" si="17"/>
        <v>0</v>
      </c>
      <c r="U52" s="55">
        <v>0</v>
      </c>
      <c r="V52" s="58"/>
      <c r="W52" s="13"/>
      <c r="X52" s="8"/>
      <c r="Y52" s="8"/>
      <c r="Z52" s="8"/>
    </row>
    <row r="53" spans="1:26" ht="47.25" x14ac:dyDescent="0.25">
      <c r="A53" s="23" t="s">
        <v>54</v>
      </c>
      <c r="B53" s="24" t="s">
        <v>55</v>
      </c>
      <c r="C53" s="25" t="s">
        <v>26</v>
      </c>
      <c r="D53" s="33">
        <f>D54</f>
        <v>2346.8744387801198</v>
      </c>
      <c r="E53" s="33">
        <f t="shared" ref="E53:U53" si="20">E54</f>
        <v>725.12253948166688</v>
      </c>
      <c r="F53" s="33">
        <f t="shared" si="20"/>
        <v>0</v>
      </c>
      <c r="G53" s="33">
        <f t="shared" si="20"/>
        <v>1621.7518992984531</v>
      </c>
      <c r="H53" s="33">
        <f t="shared" si="20"/>
        <v>0</v>
      </c>
      <c r="I53" s="33">
        <f t="shared" si="20"/>
        <v>42.488602919999998</v>
      </c>
      <c r="J53" s="33">
        <f t="shared" si="20"/>
        <v>0</v>
      </c>
      <c r="K53" s="33">
        <f t="shared" si="20"/>
        <v>2.0853772099999999</v>
      </c>
      <c r="L53" s="33">
        <f t="shared" si="20"/>
        <v>0</v>
      </c>
      <c r="M53" s="33">
        <f t="shared" si="20"/>
        <v>40.403225710000001</v>
      </c>
      <c r="N53" s="33">
        <f t="shared" si="20"/>
        <v>0</v>
      </c>
      <c r="O53" s="33">
        <f t="shared" si="20"/>
        <v>0</v>
      </c>
      <c r="P53" s="33">
        <f t="shared" si="20"/>
        <v>0</v>
      </c>
      <c r="Q53" s="33">
        <f t="shared" si="20"/>
        <v>0</v>
      </c>
      <c r="R53" s="33">
        <f t="shared" si="20"/>
        <v>0</v>
      </c>
      <c r="S53" s="33">
        <f t="shared" si="2"/>
        <v>1579.2632963784531</v>
      </c>
      <c r="T53" s="33">
        <f t="shared" si="3"/>
        <v>-42.488602919999998</v>
      </c>
      <c r="U53" s="33">
        <f t="shared" si="20"/>
        <v>0</v>
      </c>
      <c r="V53" s="25"/>
      <c r="W53" s="13"/>
      <c r="X53" s="8"/>
      <c r="Y53" s="8"/>
      <c r="Z53" s="8"/>
    </row>
    <row r="54" spans="1:26" ht="78.75" x14ac:dyDescent="0.25">
      <c r="A54" s="26" t="s">
        <v>56</v>
      </c>
      <c r="B54" s="27" t="s">
        <v>57</v>
      </c>
      <c r="C54" s="28" t="s">
        <v>26</v>
      </c>
      <c r="D54" s="53">
        <f>D55+D58</f>
        <v>2346.8744387801198</v>
      </c>
      <c r="E54" s="53">
        <f t="shared" ref="E54:R54" si="21">E55+E58</f>
        <v>725.12253948166688</v>
      </c>
      <c r="F54" s="53">
        <f t="shared" si="21"/>
        <v>0</v>
      </c>
      <c r="G54" s="53">
        <f t="shared" si="21"/>
        <v>1621.7518992984531</v>
      </c>
      <c r="H54" s="53">
        <f t="shared" si="21"/>
        <v>0</v>
      </c>
      <c r="I54" s="53">
        <f t="shared" si="21"/>
        <v>42.488602919999998</v>
      </c>
      <c r="J54" s="53">
        <f t="shared" si="21"/>
        <v>0</v>
      </c>
      <c r="K54" s="53">
        <f t="shared" si="21"/>
        <v>2.0853772099999999</v>
      </c>
      <c r="L54" s="53">
        <f t="shared" si="21"/>
        <v>0</v>
      </c>
      <c r="M54" s="53">
        <f t="shared" si="21"/>
        <v>40.403225710000001</v>
      </c>
      <c r="N54" s="53">
        <f t="shared" si="21"/>
        <v>0</v>
      </c>
      <c r="O54" s="53">
        <f t="shared" si="21"/>
        <v>0</v>
      </c>
      <c r="P54" s="53">
        <f t="shared" si="21"/>
        <v>0</v>
      </c>
      <c r="Q54" s="53">
        <f t="shared" si="21"/>
        <v>0</v>
      </c>
      <c r="R54" s="53">
        <f t="shared" si="21"/>
        <v>0</v>
      </c>
      <c r="S54" s="53">
        <f t="shared" si="2"/>
        <v>1579.2632963784531</v>
      </c>
      <c r="T54" s="53">
        <f t="shared" si="3"/>
        <v>-42.488602919999998</v>
      </c>
      <c r="U54" s="53">
        <v>0</v>
      </c>
      <c r="V54" s="57"/>
      <c r="W54" s="13"/>
      <c r="X54" s="8"/>
      <c r="Y54" s="8"/>
      <c r="Z54" s="8"/>
    </row>
    <row r="55" spans="1:26" ht="31.5" x14ac:dyDescent="0.25">
      <c r="A55" s="26" t="s">
        <v>58</v>
      </c>
      <c r="B55" s="27" t="s">
        <v>59</v>
      </c>
      <c r="C55" s="28" t="s">
        <v>26</v>
      </c>
      <c r="D55" s="53">
        <f>SUM(D56:D57)</f>
        <v>212.358</v>
      </c>
      <c r="E55" s="53">
        <f t="shared" ref="E55:Q55" si="22">SUM(E56:E57)</f>
        <v>90.224609630000003</v>
      </c>
      <c r="F55" s="53">
        <f t="shared" si="22"/>
        <v>0</v>
      </c>
      <c r="G55" s="53">
        <f t="shared" si="22"/>
        <v>122.13339037</v>
      </c>
      <c r="H55" s="53">
        <f t="shared" si="22"/>
        <v>0</v>
      </c>
      <c r="I55" s="53">
        <f t="shared" si="22"/>
        <v>0</v>
      </c>
      <c r="J55" s="53">
        <f t="shared" si="22"/>
        <v>0</v>
      </c>
      <c r="K55" s="53">
        <f t="shared" si="22"/>
        <v>0</v>
      </c>
      <c r="L55" s="53">
        <f t="shared" si="22"/>
        <v>0</v>
      </c>
      <c r="M55" s="53">
        <f t="shared" si="22"/>
        <v>0</v>
      </c>
      <c r="N55" s="53">
        <f t="shared" si="22"/>
        <v>0</v>
      </c>
      <c r="O55" s="53">
        <f t="shared" si="22"/>
        <v>0</v>
      </c>
      <c r="P55" s="53">
        <f t="shared" si="22"/>
        <v>0</v>
      </c>
      <c r="Q55" s="53">
        <f t="shared" si="22"/>
        <v>0</v>
      </c>
      <c r="R55" s="53">
        <f t="shared" ref="R55:R56" si="23">R57</f>
        <v>0</v>
      </c>
      <c r="S55" s="53">
        <f t="shared" si="2"/>
        <v>122.13339037</v>
      </c>
      <c r="T55" s="53">
        <f t="shared" si="3"/>
        <v>0</v>
      </c>
      <c r="U55" s="53">
        <v>0</v>
      </c>
      <c r="V55" s="54"/>
      <c r="W55" s="13"/>
      <c r="X55" s="8"/>
      <c r="Y55" s="8"/>
      <c r="Z55" s="8"/>
    </row>
    <row r="56" spans="1:26" ht="63" x14ac:dyDescent="0.25">
      <c r="A56" s="32" t="s">
        <v>117</v>
      </c>
      <c r="B56" s="63" t="s">
        <v>118</v>
      </c>
      <c r="C56" s="32" t="s">
        <v>157</v>
      </c>
      <c r="D56" s="55">
        <v>116.07899999999999</v>
      </c>
      <c r="E56" s="55">
        <v>49.848817880000006</v>
      </c>
      <c r="F56" s="55">
        <v>0</v>
      </c>
      <c r="G56" s="55">
        <v>66.230182119999995</v>
      </c>
      <c r="H56" s="55">
        <f t="shared" ref="H56:H57" si="24">J56+L56+N56+P56</f>
        <v>0</v>
      </c>
      <c r="I56" s="55">
        <f t="shared" ref="I56:I57" si="25">K56+M56+O56+Q56</f>
        <v>0</v>
      </c>
      <c r="J56" s="55">
        <v>0</v>
      </c>
      <c r="K56" s="55">
        <v>0</v>
      </c>
      <c r="L56" s="55">
        <v>0</v>
      </c>
      <c r="M56" s="55">
        <f>VLOOKUP(B56,'[1]ИФ1.1'!$E$14:$FU$76,173,0)/1000</f>
        <v>0</v>
      </c>
      <c r="N56" s="55">
        <v>0</v>
      </c>
      <c r="O56" s="55">
        <v>0</v>
      </c>
      <c r="P56" s="55">
        <v>0</v>
      </c>
      <c r="Q56" s="55">
        <v>0</v>
      </c>
      <c r="R56" s="55">
        <f t="shared" si="23"/>
        <v>0</v>
      </c>
      <c r="S56" s="55">
        <f t="shared" ref="S56" si="26">G56-I56</f>
        <v>66.230182119999995</v>
      </c>
      <c r="T56" s="55">
        <f t="shared" ref="T56" si="27">H56-I56</f>
        <v>0</v>
      </c>
      <c r="U56" s="55">
        <v>0</v>
      </c>
      <c r="V56" s="52"/>
      <c r="W56" s="13"/>
      <c r="X56" s="8"/>
      <c r="Y56" s="8"/>
      <c r="Z56" s="8"/>
    </row>
    <row r="57" spans="1:26" ht="63" x14ac:dyDescent="0.25">
      <c r="A57" s="32" t="s">
        <v>117</v>
      </c>
      <c r="B57" s="63" t="s">
        <v>141</v>
      </c>
      <c r="C57" s="32" t="s">
        <v>158</v>
      </c>
      <c r="D57" s="55">
        <v>96.278999999999996</v>
      </c>
      <c r="E57" s="55">
        <v>40.375791749999998</v>
      </c>
      <c r="F57" s="55">
        <v>0</v>
      </c>
      <c r="G57" s="55">
        <v>55.903208249999999</v>
      </c>
      <c r="H57" s="55">
        <f t="shared" si="24"/>
        <v>0</v>
      </c>
      <c r="I57" s="55">
        <f t="shared" si="25"/>
        <v>0</v>
      </c>
      <c r="J57" s="55">
        <v>0</v>
      </c>
      <c r="K57" s="55">
        <v>0</v>
      </c>
      <c r="L57" s="55">
        <v>0</v>
      </c>
      <c r="M57" s="55">
        <f>VLOOKUP(B57,'[1]ИФ1.1'!$E$14:$FU$76,173,0)/1000</f>
        <v>0</v>
      </c>
      <c r="N57" s="55">
        <v>0</v>
      </c>
      <c r="O57" s="55">
        <v>0</v>
      </c>
      <c r="P57" s="55">
        <v>0</v>
      </c>
      <c r="Q57" s="55">
        <v>0</v>
      </c>
      <c r="R57" s="55">
        <v>0</v>
      </c>
      <c r="S57" s="55">
        <f t="shared" si="2"/>
        <v>55.903208249999999</v>
      </c>
      <c r="T57" s="55">
        <f t="shared" si="3"/>
        <v>0</v>
      </c>
      <c r="U57" s="55">
        <v>0</v>
      </c>
      <c r="V57" s="52"/>
      <c r="W57" s="13"/>
      <c r="X57" s="8"/>
      <c r="Y57" s="8"/>
      <c r="Z57" s="8"/>
    </row>
    <row r="58" spans="1:26" ht="63" x14ac:dyDescent="0.25">
      <c r="A58" s="26" t="s">
        <v>60</v>
      </c>
      <c r="B58" s="27" t="s">
        <v>61</v>
      </c>
      <c r="C58" s="28" t="s">
        <v>26</v>
      </c>
      <c r="D58" s="53">
        <f>SUM(D59:D88)</f>
        <v>2134.5164387801196</v>
      </c>
      <c r="E58" s="53">
        <f t="shared" ref="E58:Q58" si="28">SUM(E59:E88)</f>
        <v>634.89792985166685</v>
      </c>
      <c r="F58" s="53">
        <f t="shared" si="28"/>
        <v>0</v>
      </c>
      <c r="G58" s="53">
        <f t="shared" si="28"/>
        <v>1499.6185089284531</v>
      </c>
      <c r="H58" s="53">
        <f t="shared" si="28"/>
        <v>0</v>
      </c>
      <c r="I58" s="53">
        <f t="shared" si="28"/>
        <v>42.488602919999998</v>
      </c>
      <c r="J58" s="53">
        <f t="shared" si="28"/>
        <v>0</v>
      </c>
      <c r="K58" s="53">
        <f t="shared" si="28"/>
        <v>2.0853772099999999</v>
      </c>
      <c r="L58" s="53">
        <f t="shared" si="28"/>
        <v>0</v>
      </c>
      <c r="M58" s="53">
        <f t="shared" si="28"/>
        <v>40.403225710000001</v>
      </c>
      <c r="N58" s="53">
        <f t="shared" si="28"/>
        <v>0</v>
      </c>
      <c r="O58" s="53">
        <f t="shared" si="28"/>
        <v>0</v>
      </c>
      <c r="P58" s="53">
        <f t="shared" si="28"/>
        <v>0</v>
      </c>
      <c r="Q58" s="53">
        <f t="shared" si="28"/>
        <v>0</v>
      </c>
      <c r="R58" s="53">
        <f t="shared" ref="R58" si="29">SUM(R59:R84)</f>
        <v>0</v>
      </c>
      <c r="S58" s="53">
        <f t="shared" si="2"/>
        <v>1457.1299060084532</v>
      </c>
      <c r="T58" s="53">
        <f t="shared" si="3"/>
        <v>-42.488602919999998</v>
      </c>
      <c r="U58" s="53">
        <v>0</v>
      </c>
      <c r="V58" s="54"/>
      <c r="W58" s="13"/>
      <c r="X58" s="8"/>
      <c r="Y58" s="8"/>
      <c r="Z58" s="8"/>
    </row>
    <row r="59" spans="1:26" ht="47.25" x14ac:dyDescent="0.25">
      <c r="A59" s="60" t="s">
        <v>119</v>
      </c>
      <c r="B59" s="64" t="s">
        <v>128</v>
      </c>
      <c r="C59" s="60" t="s">
        <v>159</v>
      </c>
      <c r="D59" s="55">
        <v>180.40199999999999</v>
      </c>
      <c r="E59" s="55">
        <v>80.882999999999996</v>
      </c>
      <c r="F59" s="55">
        <v>0</v>
      </c>
      <c r="G59" s="55">
        <v>99.518999999999991</v>
      </c>
      <c r="H59" s="55">
        <f t="shared" ref="H59:H84" si="30">J59+L59+N59+P59</f>
        <v>0</v>
      </c>
      <c r="I59" s="55">
        <f t="shared" ref="I59:I84" si="31">K59+M59+O59+Q59</f>
        <v>0</v>
      </c>
      <c r="J59" s="55">
        <v>0</v>
      </c>
      <c r="K59" s="55">
        <v>0</v>
      </c>
      <c r="L59" s="55">
        <v>0</v>
      </c>
      <c r="M59" s="55">
        <f>VLOOKUP(B59,'[1]ИФ1.1'!$E$14:$FU$76,173,0)/1000</f>
        <v>0</v>
      </c>
      <c r="N59" s="55">
        <v>0</v>
      </c>
      <c r="O59" s="55">
        <v>0</v>
      </c>
      <c r="P59" s="55">
        <v>0</v>
      </c>
      <c r="Q59" s="55">
        <v>0</v>
      </c>
      <c r="R59" s="55">
        <v>0</v>
      </c>
      <c r="S59" s="55">
        <f t="shared" si="2"/>
        <v>99.518999999999991</v>
      </c>
      <c r="T59" s="55">
        <f t="shared" si="3"/>
        <v>0</v>
      </c>
      <c r="U59" s="55">
        <v>0</v>
      </c>
      <c r="V59" s="59"/>
      <c r="W59" s="13"/>
      <c r="X59" s="8"/>
      <c r="Y59" s="8"/>
      <c r="Z59" s="8"/>
    </row>
    <row r="60" spans="1:26" ht="78.75" x14ac:dyDescent="0.25">
      <c r="A60" s="60" t="s">
        <v>119</v>
      </c>
      <c r="B60" s="64" t="s">
        <v>129</v>
      </c>
      <c r="C60" s="60" t="s">
        <v>160</v>
      </c>
      <c r="D60" s="55">
        <v>330.09300000000002</v>
      </c>
      <c r="E60" s="55">
        <v>126.88200000000001</v>
      </c>
      <c r="F60" s="55">
        <v>0</v>
      </c>
      <c r="G60" s="55">
        <v>203.21100000000001</v>
      </c>
      <c r="H60" s="55">
        <f t="shared" si="30"/>
        <v>0</v>
      </c>
      <c r="I60" s="55">
        <f t="shared" si="31"/>
        <v>37.4</v>
      </c>
      <c r="J60" s="55">
        <v>0</v>
      </c>
      <c r="K60" s="55">
        <v>0</v>
      </c>
      <c r="L60" s="55">
        <v>0</v>
      </c>
      <c r="M60" s="55">
        <f>VLOOKUP(B60,'[1]ИФ1.1'!$E$14:$FU$76,173,0)/1000</f>
        <v>37.4</v>
      </c>
      <c r="N60" s="55">
        <v>0</v>
      </c>
      <c r="O60" s="55">
        <v>0</v>
      </c>
      <c r="P60" s="55">
        <v>0</v>
      </c>
      <c r="Q60" s="55">
        <v>0</v>
      </c>
      <c r="R60" s="55">
        <v>0</v>
      </c>
      <c r="S60" s="55">
        <f t="shared" si="2"/>
        <v>165.81100000000001</v>
      </c>
      <c r="T60" s="55">
        <f t="shared" si="3"/>
        <v>-37.4</v>
      </c>
      <c r="U60" s="55">
        <v>0</v>
      </c>
      <c r="V60" s="58" t="s">
        <v>250</v>
      </c>
      <c r="W60" s="13"/>
      <c r="X60" s="8"/>
      <c r="Y60" s="8"/>
      <c r="Z60" s="8"/>
    </row>
    <row r="61" spans="1:26" ht="94.5" x14ac:dyDescent="0.25">
      <c r="A61" s="60" t="s">
        <v>119</v>
      </c>
      <c r="B61" s="64" t="s">
        <v>127</v>
      </c>
      <c r="C61" s="60" t="s">
        <v>161</v>
      </c>
      <c r="D61" s="55">
        <v>65.224000000000004</v>
      </c>
      <c r="E61" s="55">
        <v>31.899000000000001</v>
      </c>
      <c r="F61" s="55">
        <v>0</v>
      </c>
      <c r="G61" s="55">
        <v>33.325000000000003</v>
      </c>
      <c r="H61" s="55">
        <f t="shared" si="30"/>
        <v>0</v>
      </c>
      <c r="I61" s="55">
        <f t="shared" si="31"/>
        <v>0</v>
      </c>
      <c r="J61" s="55">
        <v>0</v>
      </c>
      <c r="K61" s="55">
        <v>0</v>
      </c>
      <c r="L61" s="55">
        <v>0</v>
      </c>
      <c r="M61" s="55">
        <f>VLOOKUP(B61,'[1]ИФ1.1'!$E$14:$FU$76,173,0)/1000</f>
        <v>0</v>
      </c>
      <c r="N61" s="55">
        <v>0</v>
      </c>
      <c r="O61" s="55">
        <v>0</v>
      </c>
      <c r="P61" s="55">
        <v>0</v>
      </c>
      <c r="Q61" s="55">
        <v>0</v>
      </c>
      <c r="R61" s="55">
        <v>0</v>
      </c>
      <c r="S61" s="55">
        <f t="shared" si="2"/>
        <v>33.325000000000003</v>
      </c>
      <c r="T61" s="55">
        <f t="shared" si="3"/>
        <v>0</v>
      </c>
      <c r="U61" s="55">
        <v>0</v>
      </c>
      <c r="V61" s="59"/>
      <c r="W61" s="13"/>
      <c r="X61" s="8"/>
      <c r="Y61" s="8"/>
      <c r="Z61" s="8"/>
    </row>
    <row r="62" spans="1:26" ht="47.25" x14ac:dyDescent="0.25">
      <c r="A62" s="60" t="s">
        <v>119</v>
      </c>
      <c r="B62" s="64" t="s">
        <v>142</v>
      </c>
      <c r="C62" s="60" t="s">
        <v>162</v>
      </c>
      <c r="D62" s="55">
        <v>125.55699999999999</v>
      </c>
      <c r="E62" s="55">
        <v>42.152999999999999</v>
      </c>
      <c r="F62" s="55">
        <v>0</v>
      </c>
      <c r="G62" s="55">
        <v>83.403999999999996</v>
      </c>
      <c r="H62" s="55">
        <f t="shared" si="30"/>
        <v>0</v>
      </c>
      <c r="I62" s="55">
        <f t="shared" si="31"/>
        <v>0</v>
      </c>
      <c r="J62" s="55">
        <v>0</v>
      </c>
      <c r="K62" s="55">
        <v>0</v>
      </c>
      <c r="L62" s="55">
        <v>0</v>
      </c>
      <c r="M62" s="55">
        <f>VLOOKUP(B62,'[1]ИФ1.1'!$E$14:$FU$76,173,0)/1000</f>
        <v>0</v>
      </c>
      <c r="N62" s="55">
        <v>0</v>
      </c>
      <c r="O62" s="55">
        <v>0</v>
      </c>
      <c r="P62" s="55">
        <v>0</v>
      </c>
      <c r="Q62" s="55">
        <v>0</v>
      </c>
      <c r="R62" s="55">
        <v>0</v>
      </c>
      <c r="S62" s="55">
        <f t="shared" si="2"/>
        <v>83.403999999999996</v>
      </c>
      <c r="T62" s="55">
        <f t="shared" si="3"/>
        <v>0</v>
      </c>
      <c r="U62" s="55">
        <v>0</v>
      </c>
      <c r="V62" s="52"/>
      <c r="W62" s="13"/>
      <c r="X62" s="8"/>
      <c r="Y62" s="8"/>
      <c r="Z62" s="8"/>
    </row>
    <row r="63" spans="1:26" ht="63" x14ac:dyDescent="0.25">
      <c r="A63" s="60" t="s">
        <v>119</v>
      </c>
      <c r="B63" s="64" t="s">
        <v>120</v>
      </c>
      <c r="C63" s="60" t="s">
        <v>163</v>
      </c>
      <c r="D63" s="55">
        <v>332.625</v>
      </c>
      <c r="E63" s="55">
        <v>83.811000000000007</v>
      </c>
      <c r="F63" s="55">
        <v>0</v>
      </c>
      <c r="G63" s="55">
        <v>248.81399999999999</v>
      </c>
      <c r="H63" s="55">
        <f t="shared" si="30"/>
        <v>0</v>
      </c>
      <c r="I63" s="55">
        <f t="shared" si="31"/>
        <v>0</v>
      </c>
      <c r="J63" s="55">
        <v>0</v>
      </c>
      <c r="K63" s="55">
        <v>0</v>
      </c>
      <c r="L63" s="55">
        <v>0</v>
      </c>
      <c r="M63" s="55">
        <f>VLOOKUP(B63,'[1]ИФ1.1'!$E$14:$FU$76,173,0)/1000</f>
        <v>0</v>
      </c>
      <c r="N63" s="55">
        <v>0</v>
      </c>
      <c r="O63" s="55">
        <v>0</v>
      </c>
      <c r="P63" s="55">
        <v>0</v>
      </c>
      <c r="Q63" s="55">
        <v>0</v>
      </c>
      <c r="R63" s="55">
        <v>0</v>
      </c>
      <c r="S63" s="55">
        <f t="shared" si="2"/>
        <v>248.81399999999999</v>
      </c>
      <c r="T63" s="55">
        <f t="shared" si="3"/>
        <v>0</v>
      </c>
      <c r="U63" s="55">
        <v>0</v>
      </c>
      <c r="V63" s="59"/>
      <c r="W63" s="13"/>
      <c r="X63" s="8"/>
      <c r="Y63" s="8"/>
      <c r="Z63" s="8"/>
    </row>
    <row r="64" spans="1:26" ht="63" x14ac:dyDescent="0.25">
      <c r="A64" s="60" t="s">
        <v>119</v>
      </c>
      <c r="B64" s="64" t="s">
        <v>121</v>
      </c>
      <c r="C64" s="60" t="s">
        <v>164</v>
      </c>
      <c r="D64" s="55">
        <v>145.51587695833334</v>
      </c>
      <c r="E64" s="55">
        <v>60.615150989999997</v>
      </c>
      <c r="F64" s="55">
        <v>0</v>
      </c>
      <c r="G64" s="55">
        <v>84.900725968333347</v>
      </c>
      <c r="H64" s="55">
        <f t="shared" si="30"/>
        <v>0</v>
      </c>
      <c r="I64" s="55">
        <f t="shared" si="31"/>
        <v>0</v>
      </c>
      <c r="J64" s="55">
        <v>0</v>
      </c>
      <c r="K64" s="55">
        <v>0</v>
      </c>
      <c r="L64" s="55">
        <v>0</v>
      </c>
      <c r="M64" s="55">
        <f>VLOOKUP(B64,'[1]ИФ1.1'!$E$14:$FU$76,173,0)/1000</f>
        <v>0</v>
      </c>
      <c r="N64" s="55">
        <v>0</v>
      </c>
      <c r="O64" s="55">
        <v>0</v>
      </c>
      <c r="P64" s="55">
        <v>0</v>
      </c>
      <c r="Q64" s="55">
        <v>0</v>
      </c>
      <c r="R64" s="55">
        <v>0</v>
      </c>
      <c r="S64" s="55">
        <f t="shared" si="2"/>
        <v>84.900725968333347</v>
      </c>
      <c r="T64" s="55">
        <f t="shared" si="3"/>
        <v>0</v>
      </c>
      <c r="U64" s="55">
        <v>0</v>
      </c>
      <c r="V64" s="59"/>
      <c r="W64" s="13"/>
      <c r="X64" s="8"/>
      <c r="Y64" s="8"/>
      <c r="Z64" s="8"/>
    </row>
    <row r="65" spans="1:26" ht="31.5" x14ac:dyDescent="0.25">
      <c r="A65" s="60" t="s">
        <v>119</v>
      </c>
      <c r="B65" s="64" t="s">
        <v>130</v>
      </c>
      <c r="C65" s="60" t="s">
        <v>165</v>
      </c>
      <c r="D65" s="55">
        <v>53.887999999999998</v>
      </c>
      <c r="E65" s="55">
        <v>21.43</v>
      </c>
      <c r="F65" s="55">
        <v>0</v>
      </c>
      <c r="G65" s="55">
        <v>32.457999999999998</v>
      </c>
      <c r="H65" s="55">
        <f t="shared" si="30"/>
        <v>0</v>
      </c>
      <c r="I65" s="55">
        <f t="shared" si="31"/>
        <v>0</v>
      </c>
      <c r="J65" s="55">
        <v>0</v>
      </c>
      <c r="K65" s="55">
        <v>0</v>
      </c>
      <c r="L65" s="55">
        <v>0</v>
      </c>
      <c r="M65" s="55">
        <f>VLOOKUP(B65,'[1]ИФ1.1'!$E$14:$FU$76,173,0)/1000</f>
        <v>0</v>
      </c>
      <c r="N65" s="55">
        <v>0</v>
      </c>
      <c r="O65" s="55">
        <v>0</v>
      </c>
      <c r="P65" s="55">
        <v>0</v>
      </c>
      <c r="Q65" s="55">
        <v>0</v>
      </c>
      <c r="R65" s="55">
        <v>0</v>
      </c>
      <c r="S65" s="55">
        <f t="shared" si="2"/>
        <v>32.457999999999998</v>
      </c>
      <c r="T65" s="55">
        <f t="shared" si="3"/>
        <v>0</v>
      </c>
      <c r="U65" s="55">
        <v>0</v>
      </c>
      <c r="V65" s="59"/>
      <c r="W65" s="13"/>
      <c r="X65" s="8"/>
      <c r="Y65" s="8"/>
      <c r="Z65" s="8"/>
    </row>
    <row r="66" spans="1:26" ht="47.25" x14ac:dyDescent="0.25">
      <c r="A66" s="60" t="s">
        <v>119</v>
      </c>
      <c r="B66" s="64" t="s">
        <v>143</v>
      </c>
      <c r="C66" s="60" t="s">
        <v>166</v>
      </c>
      <c r="D66" s="55">
        <v>47.692999999999998</v>
      </c>
      <c r="E66" s="55">
        <v>22.393000000000001</v>
      </c>
      <c r="F66" s="55">
        <v>0</v>
      </c>
      <c r="G66" s="55">
        <v>25.299999999999997</v>
      </c>
      <c r="H66" s="55">
        <f t="shared" si="30"/>
        <v>0</v>
      </c>
      <c r="I66" s="55">
        <f t="shared" si="31"/>
        <v>0</v>
      </c>
      <c r="J66" s="55">
        <v>0</v>
      </c>
      <c r="K66" s="55">
        <v>0</v>
      </c>
      <c r="L66" s="55">
        <v>0</v>
      </c>
      <c r="M66" s="55">
        <f>VLOOKUP(B66,'[1]ИФ1.1'!$E$14:$FU$76,173,0)/1000</f>
        <v>0</v>
      </c>
      <c r="N66" s="55">
        <v>0</v>
      </c>
      <c r="O66" s="55">
        <v>0</v>
      </c>
      <c r="P66" s="55">
        <v>0</v>
      </c>
      <c r="Q66" s="55">
        <v>0</v>
      </c>
      <c r="R66" s="55">
        <v>0</v>
      </c>
      <c r="S66" s="55">
        <f t="shared" si="2"/>
        <v>25.299999999999997</v>
      </c>
      <c r="T66" s="55">
        <f t="shared" si="3"/>
        <v>0</v>
      </c>
      <c r="U66" s="55">
        <v>0</v>
      </c>
      <c r="V66" s="59"/>
      <c r="W66" s="13"/>
      <c r="X66" s="8"/>
      <c r="Y66" s="8"/>
      <c r="Z66" s="8"/>
    </row>
    <row r="67" spans="1:26" ht="47.25" x14ac:dyDescent="0.25">
      <c r="A67" s="60" t="s">
        <v>119</v>
      </c>
      <c r="B67" s="64" t="s">
        <v>167</v>
      </c>
      <c r="C67" s="60" t="s">
        <v>168</v>
      </c>
      <c r="D67" s="55">
        <v>21.108000000000001</v>
      </c>
      <c r="E67" s="55">
        <v>1.4830000000000001</v>
      </c>
      <c r="F67" s="55">
        <v>0</v>
      </c>
      <c r="G67" s="55">
        <v>19.625</v>
      </c>
      <c r="H67" s="55">
        <f t="shared" si="30"/>
        <v>0</v>
      </c>
      <c r="I67" s="55">
        <f t="shared" si="31"/>
        <v>0.74635145999999997</v>
      </c>
      <c r="J67" s="55">
        <v>0</v>
      </c>
      <c r="K67" s="55">
        <f>29.9925/1000</f>
        <v>2.9992499999999998E-2</v>
      </c>
      <c r="L67" s="55">
        <v>0</v>
      </c>
      <c r="M67" s="55">
        <f>VLOOKUP(B67,'[1]ИФ1.1'!$E$14:$FU$76,173,0)/1000</f>
        <v>0.71635895999999999</v>
      </c>
      <c r="N67" s="55">
        <v>0</v>
      </c>
      <c r="O67" s="55">
        <v>0</v>
      </c>
      <c r="P67" s="55">
        <v>0</v>
      </c>
      <c r="Q67" s="55">
        <v>0</v>
      </c>
      <c r="R67" s="55">
        <v>0</v>
      </c>
      <c r="S67" s="55">
        <f t="shared" si="2"/>
        <v>18.87864854</v>
      </c>
      <c r="T67" s="55">
        <f t="shared" si="3"/>
        <v>-0.74635145999999997</v>
      </c>
      <c r="U67" s="55">
        <v>0</v>
      </c>
      <c r="V67" s="58" t="s">
        <v>249</v>
      </c>
      <c r="W67" s="13"/>
      <c r="X67" s="8"/>
      <c r="Y67" s="8"/>
      <c r="Z67" s="8"/>
    </row>
    <row r="68" spans="1:26" ht="78.75" x14ac:dyDescent="0.25">
      <c r="A68" s="60" t="s">
        <v>119</v>
      </c>
      <c r="B68" s="64" t="s">
        <v>169</v>
      </c>
      <c r="C68" s="60" t="s">
        <v>170</v>
      </c>
      <c r="D68" s="55">
        <v>23.152000000000001</v>
      </c>
      <c r="E68" s="55">
        <v>0</v>
      </c>
      <c r="F68" s="55">
        <v>0</v>
      </c>
      <c r="G68" s="55">
        <v>23.152000000000001</v>
      </c>
      <c r="H68" s="55">
        <f t="shared" si="30"/>
        <v>0</v>
      </c>
      <c r="I68" s="55">
        <f t="shared" si="31"/>
        <v>0</v>
      </c>
      <c r="J68" s="55">
        <v>0</v>
      </c>
      <c r="K68" s="55">
        <v>0</v>
      </c>
      <c r="L68" s="55">
        <v>0</v>
      </c>
      <c r="M68" s="55">
        <f>VLOOKUP(B68,'[1]ИФ1.1'!$E$14:$FU$76,173,0)/1000</f>
        <v>0</v>
      </c>
      <c r="N68" s="55">
        <v>0</v>
      </c>
      <c r="O68" s="55">
        <v>0</v>
      </c>
      <c r="P68" s="55">
        <v>0</v>
      </c>
      <c r="Q68" s="55">
        <v>0</v>
      </c>
      <c r="R68" s="55">
        <v>0</v>
      </c>
      <c r="S68" s="55">
        <f t="shared" si="2"/>
        <v>23.152000000000001</v>
      </c>
      <c r="T68" s="55">
        <f t="shared" si="3"/>
        <v>0</v>
      </c>
      <c r="U68" s="55">
        <v>0</v>
      </c>
      <c r="V68" s="59"/>
      <c r="W68" s="13"/>
      <c r="X68" s="8"/>
      <c r="Y68" s="8"/>
      <c r="Z68" s="8"/>
    </row>
    <row r="69" spans="1:26" ht="47.25" x14ac:dyDescent="0.25">
      <c r="A69" s="60" t="s">
        <v>119</v>
      </c>
      <c r="B69" s="64" t="s">
        <v>171</v>
      </c>
      <c r="C69" s="60" t="s">
        <v>172</v>
      </c>
      <c r="D69" s="55">
        <v>330.65199999999999</v>
      </c>
      <c r="E69" s="55">
        <v>0</v>
      </c>
      <c r="F69" s="55">
        <v>0</v>
      </c>
      <c r="G69" s="55">
        <v>330.65199999999999</v>
      </c>
      <c r="H69" s="55">
        <f t="shared" si="30"/>
        <v>0</v>
      </c>
      <c r="I69" s="55">
        <f t="shared" si="31"/>
        <v>0</v>
      </c>
      <c r="J69" s="55">
        <v>0</v>
      </c>
      <c r="K69" s="55">
        <v>0</v>
      </c>
      <c r="L69" s="55">
        <v>0</v>
      </c>
      <c r="M69" s="55">
        <f>VLOOKUP(B69,'[1]ИФ1.1'!$E$14:$FU$76,173,0)/1000</f>
        <v>0</v>
      </c>
      <c r="N69" s="55">
        <v>0</v>
      </c>
      <c r="O69" s="55">
        <v>0</v>
      </c>
      <c r="P69" s="55">
        <v>0</v>
      </c>
      <c r="Q69" s="55">
        <v>0</v>
      </c>
      <c r="R69" s="55">
        <v>0</v>
      </c>
      <c r="S69" s="55">
        <f t="shared" si="2"/>
        <v>330.65199999999999</v>
      </c>
      <c r="T69" s="55">
        <f t="shared" si="3"/>
        <v>0</v>
      </c>
      <c r="U69" s="55">
        <v>0</v>
      </c>
      <c r="V69" s="59"/>
      <c r="W69" s="13"/>
      <c r="X69" s="8"/>
      <c r="Y69" s="8"/>
      <c r="Z69" s="8"/>
    </row>
    <row r="70" spans="1:26" ht="47.25" x14ac:dyDescent="0.25">
      <c r="A70" s="60" t="s">
        <v>119</v>
      </c>
      <c r="B70" s="64" t="s">
        <v>173</v>
      </c>
      <c r="C70" s="60" t="s">
        <v>174</v>
      </c>
      <c r="D70" s="55">
        <v>15.383999999999999</v>
      </c>
      <c r="E70" s="55">
        <v>0</v>
      </c>
      <c r="F70" s="55">
        <v>0</v>
      </c>
      <c r="G70" s="55">
        <v>15.383999999999999</v>
      </c>
      <c r="H70" s="55">
        <f t="shared" si="30"/>
        <v>0</v>
      </c>
      <c r="I70" s="55">
        <f t="shared" si="31"/>
        <v>0</v>
      </c>
      <c r="J70" s="55">
        <v>0</v>
      </c>
      <c r="K70" s="55">
        <v>0</v>
      </c>
      <c r="L70" s="55">
        <v>0</v>
      </c>
      <c r="M70" s="55">
        <f>VLOOKUP(B70,'[1]ИФ1.1'!$E$14:$FU$76,173,0)/1000</f>
        <v>0</v>
      </c>
      <c r="N70" s="55">
        <v>0</v>
      </c>
      <c r="O70" s="55">
        <v>0</v>
      </c>
      <c r="P70" s="55">
        <v>0</v>
      </c>
      <c r="Q70" s="55">
        <v>0</v>
      </c>
      <c r="R70" s="55">
        <v>0</v>
      </c>
      <c r="S70" s="55">
        <f t="shared" si="2"/>
        <v>15.383999999999999</v>
      </c>
      <c r="T70" s="55">
        <f t="shared" si="3"/>
        <v>0</v>
      </c>
      <c r="U70" s="55">
        <v>0</v>
      </c>
      <c r="V70" s="59"/>
      <c r="W70" s="13"/>
      <c r="X70" s="8"/>
      <c r="Y70" s="8"/>
      <c r="Z70" s="8"/>
    </row>
    <row r="71" spans="1:26" ht="47.25" x14ac:dyDescent="0.25">
      <c r="A71" s="60" t="s">
        <v>119</v>
      </c>
      <c r="B71" s="64" t="s">
        <v>175</v>
      </c>
      <c r="C71" s="60" t="s">
        <v>176</v>
      </c>
      <c r="D71" s="55">
        <v>15.383999999999999</v>
      </c>
      <c r="E71" s="55">
        <v>0</v>
      </c>
      <c r="F71" s="55">
        <v>0</v>
      </c>
      <c r="G71" s="55">
        <v>15.383999999999999</v>
      </c>
      <c r="H71" s="55">
        <f t="shared" si="30"/>
        <v>0</v>
      </c>
      <c r="I71" s="55">
        <f t="shared" si="31"/>
        <v>0</v>
      </c>
      <c r="J71" s="55">
        <v>0</v>
      </c>
      <c r="K71" s="55">
        <v>0</v>
      </c>
      <c r="L71" s="55">
        <v>0</v>
      </c>
      <c r="M71" s="55">
        <f>VLOOKUP(B71,'[1]ИФ1.1'!$E$14:$FU$76,173,0)/1000</f>
        <v>0</v>
      </c>
      <c r="N71" s="55">
        <v>0</v>
      </c>
      <c r="O71" s="55">
        <v>0</v>
      </c>
      <c r="P71" s="55">
        <v>0</v>
      </c>
      <c r="Q71" s="55">
        <v>0</v>
      </c>
      <c r="R71" s="55">
        <v>0</v>
      </c>
      <c r="S71" s="55">
        <f t="shared" si="2"/>
        <v>15.383999999999999</v>
      </c>
      <c r="T71" s="55">
        <f t="shared" si="3"/>
        <v>0</v>
      </c>
      <c r="U71" s="55">
        <v>0</v>
      </c>
      <c r="V71" s="59"/>
      <c r="W71" s="13"/>
      <c r="X71" s="8"/>
      <c r="Y71" s="8"/>
      <c r="Z71" s="8"/>
    </row>
    <row r="72" spans="1:26" ht="47.25" x14ac:dyDescent="0.25">
      <c r="A72" s="60" t="s">
        <v>119</v>
      </c>
      <c r="B72" s="64" t="s">
        <v>177</v>
      </c>
      <c r="C72" s="60" t="s">
        <v>178</v>
      </c>
      <c r="D72" s="55">
        <v>7.5299999999999994</v>
      </c>
      <c r="E72" s="55">
        <v>0</v>
      </c>
      <c r="F72" s="55">
        <v>0</v>
      </c>
      <c r="G72" s="55">
        <v>7.5299999999999994</v>
      </c>
      <c r="H72" s="55">
        <f t="shared" si="30"/>
        <v>0</v>
      </c>
      <c r="I72" s="55">
        <f t="shared" si="31"/>
        <v>0</v>
      </c>
      <c r="J72" s="55">
        <v>0</v>
      </c>
      <c r="K72" s="55">
        <v>0</v>
      </c>
      <c r="L72" s="55">
        <v>0</v>
      </c>
      <c r="M72" s="55">
        <f>VLOOKUP(B72,'[1]ИФ1.1'!$E$14:$FU$76,173,0)/1000</f>
        <v>0</v>
      </c>
      <c r="N72" s="55">
        <v>0</v>
      </c>
      <c r="O72" s="55">
        <v>0</v>
      </c>
      <c r="P72" s="55">
        <v>0</v>
      </c>
      <c r="Q72" s="55">
        <v>0</v>
      </c>
      <c r="R72" s="55">
        <v>0</v>
      </c>
      <c r="S72" s="55">
        <f t="shared" si="2"/>
        <v>7.5299999999999994</v>
      </c>
      <c r="T72" s="55">
        <f t="shared" si="3"/>
        <v>0</v>
      </c>
      <c r="U72" s="55">
        <v>0</v>
      </c>
      <c r="V72" s="59"/>
      <c r="W72" s="13"/>
      <c r="X72" s="8"/>
      <c r="Y72" s="8"/>
      <c r="Z72" s="8"/>
    </row>
    <row r="73" spans="1:26" ht="47.25" x14ac:dyDescent="0.25">
      <c r="A73" s="60" t="s">
        <v>119</v>
      </c>
      <c r="B73" s="64" t="s">
        <v>179</v>
      </c>
      <c r="C73" s="60" t="s">
        <v>180</v>
      </c>
      <c r="D73" s="55">
        <v>7.5299999999999994</v>
      </c>
      <c r="E73" s="55">
        <v>0</v>
      </c>
      <c r="F73" s="55">
        <v>0</v>
      </c>
      <c r="G73" s="55">
        <v>7.5299999999999994</v>
      </c>
      <c r="H73" s="55">
        <f t="shared" si="30"/>
        <v>0</v>
      </c>
      <c r="I73" s="55">
        <f t="shared" si="31"/>
        <v>0</v>
      </c>
      <c r="J73" s="55">
        <v>0</v>
      </c>
      <c r="K73" s="55">
        <v>0</v>
      </c>
      <c r="L73" s="55">
        <v>0</v>
      </c>
      <c r="M73" s="55">
        <f>VLOOKUP(B73,'[1]ИФ1.1'!$E$14:$FU$76,173,0)/1000</f>
        <v>0</v>
      </c>
      <c r="N73" s="55">
        <v>0</v>
      </c>
      <c r="O73" s="55">
        <v>0</v>
      </c>
      <c r="P73" s="55">
        <v>0</v>
      </c>
      <c r="Q73" s="55">
        <v>0</v>
      </c>
      <c r="R73" s="55">
        <v>0</v>
      </c>
      <c r="S73" s="55">
        <f t="shared" si="2"/>
        <v>7.5299999999999994</v>
      </c>
      <c r="T73" s="55">
        <f t="shared" si="3"/>
        <v>0</v>
      </c>
      <c r="U73" s="55">
        <v>0</v>
      </c>
      <c r="V73" s="59"/>
      <c r="W73" s="13"/>
      <c r="X73" s="8"/>
      <c r="Y73" s="8"/>
      <c r="Z73" s="8"/>
    </row>
    <row r="74" spans="1:26" ht="47.25" x14ac:dyDescent="0.25">
      <c r="A74" s="60" t="s">
        <v>119</v>
      </c>
      <c r="B74" s="64" t="s">
        <v>181</v>
      </c>
      <c r="C74" s="60" t="s">
        <v>182</v>
      </c>
      <c r="D74" s="55">
        <v>7.5299999999999994</v>
      </c>
      <c r="E74" s="55">
        <v>0</v>
      </c>
      <c r="F74" s="55">
        <v>0</v>
      </c>
      <c r="G74" s="55">
        <v>7.5299999999999994</v>
      </c>
      <c r="H74" s="55">
        <f t="shared" si="30"/>
        <v>0</v>
      </c>
      <c r="I74" s="55">
        <f t="shared" si="31"/>
        <v>0</v>
      </c>
      <c r="J74" s="55">
        <v>0</v>
      </c>
      <c r="K74" s="55">
        <v>0</v>
      </c>
      <c r="L74" s="55">
        <v>0</v>
      </c>
      <c r="M74" s="55">
        <f>VLOOKUP(B74,'[1]ИФ1.1'!$E$14:$FU$76,173,0)/1000</f>
        <v>0</v>
      </c>
      <c r="N74" s="55">
        <v>0</v>
      </c>
      <c r="O74" s="55">
        <v>0</v>
      </c>
      <c r="P74" s="55">
        <v>0</v>
      </c>
      <c r="Q74" s="55">
        <v>0</v>
      </c>
      <c r="R74" s="55">
        <v>0</v>
      </c>
      <c r="S74" s="55">
        <f t="shared" si="2"/>
        <v>7.5299999999999994</v>
      </c>
      <c r="T74" s="55">
        <f t="shared" si="3"/>
        <v>0</v>
      </c>
      <c r="U74" s="55">
        <v>0</v>
      </c>
      <c r="V74" s="51"/>
      <c r="W74" s="13"/>
      <c r="X74" s="8"/>
      <c r="Y74" s="8"/>
      <c r="Z74" s="8"/>
    </row>
    <row r="75" spans="1:26" ht="31.5" x14ac:dyDescent="0.25">
      <c r="A75" s="60" t="s">
        <v>119</v>
      </c>
      <c r="B75" s="64" t="s">
        <v>183</v>
      </c>
      <c r="C75" s="60" t="s">
        <v>184</v>
      </c>
      <c r="D75" s="55">
        <v>4.415</v>
      </c>
      <c r="E75" s="55">
        <v>0</v>
      </c>
      <c r="F75" s="55">
        <v>0</v>
      </c>
      <c r="G75" s="55">
        <v>4.415</v>
      </c>
      <c r="H75" s="55">
        <f t="shared" si="30"/>
        <v>0</v>
      </c>
      <c r="I75" s="55">
        <f t="shared" si="31"/>
        <v>0</v>
      </c>
      <c r="J75" s="55">
        <v>0</v>
      </c>
      <c r="K75" s="55">
        <v>0</v>
      </c>
      <c r="L75" s="55">
        <v>0</v>
      </c>
      <c r="M75" s="55">
        <f>VLOOKUP(B75,'[1]ИФ1.1'!$E$14:$FU$76,173,0)/1000</f>
        <v>0</v>
      </c>
      <c r="N75" s="55">
        <v>0</v>
      </c>
      <c r="O75" s="55">
        <v>0</v>
      </c>
      <c r="P75" s="55">
        <v>0</v>
      </c>
      <c r="Q75" s="55">
        <v>0</v>
      </c>
      <c r="R75" s="55">
        <v>0</v>
      </c>
      <c r="S75" s="55">
        <f t="shared" si="2"/>
        <v>4.415</v>
      </c>
      <c r="T75" s="55">
        <f t="shared" si="3"/>
        <v>0</v>
      </c>
      <c r="U75" s="55">
        <v>0</v>
      </c>
      <c r="V75" s="59"/>
      <c r="W75" s="13"/>
      <c r="X75" s="8"/>
      <c r="Y75" s="8"/>
      <c r="Z75" s="8"/>
    </row>
    <row r="76" spans="1:26" ht="47.25" x14ac:dyDescent="0.25">
      <c r="A76" s="60" t="s">
        <v>119</v>
      </c>
      <c r="B76" s="64" t="s">
        <v>185</v>
      </c>
      <c r="C76" s="60" t="s">
        <v>186</v>
      </c>
      <c r="D76" s="55">
        <v>7.5299999999999994</v>
      </c>
      <c r="E76" s="55">
        <v>0</v>
      </c>
      <c r="F76" s="55">
        <v>0</v>
      </c>
      <c r="G76" s="55">
        <v>7.5299999999999994</v>
      </c>
      <c r="H76" s="55">
        <f t="shared" si="30"/>
        <v>0</v>
      </c>
      <c r="I76" s="55">
        <f t="shared" si="31"/>
        <v>0</v>
      </c>
      <c r="J76" s="55">
        <v>0</v>
      </c>
      <c r="K76" s="55">
        <v>0</v>
      </c>
      <c r="L76" s="55">
        <v>0</v>
      </c>
      <c r="M76" s="55">
        <f>VLOOKUP(B76,'[1]ИФ1.1'!$E$14:$FU$76,173,0)/1000</f>
        <v>0</v>
      </c>
      <c r="N76" s="55">
        <v>0</v>
      </c>
      <c r="O76" s="55">
        <v>0</v>
      </c>
      <c r="P76" s="55">
        <v>0</v>
      </c>
      <c r="Q76" s="55">
        <v>0</v>
      </c>
      <c r="R76" s="55">
        <v>0</v>
      </c>
      <c r="S76" s="55">
        <f t="shared" si="2"/>
        <v>7.5299999999999994</v>
      </c>
      <c r="T76" s="55">
        <f t="shared" si="3"/>
        <v>0</v>
      </c>
      <c r="U76" s="55">
        <v>0</v>
      </c>
      <c r="V76" s="59"/>
      <c r="W76" s="13"/>
      <c r="X76" s="8"/>
      <c r="Y76" s="8"/>
      <c r="Z76" s="8"/>
    </row>
    <row r="77" spans="1:26" ht="47.25" x14ac:dyDescent="0.25">
      <c r="A77" s="60" t="s">
        <v>119</v>
      </c>
      <c r="B77" s="64" t="s">
        <v>187</v>
      </c>
      <c r="C77" s="60" t="s">
        <v>188</v>
      </c>
      <c r="D77" s="55">
        <v>7.5299999999999994</v>
      </c>
      <c r="E77" s="55">
        <v>0</v>
      </c>
      <c r="F77" s="55">
        <v>0</v>
      </c>
      <c r="G77" s="55">
        <v>7.5299999999999994</v>
      </c>
      <c r="H77" s="55">
        <f t="shared" si="30"/>
        <v>0</v>
      </c>
      <c r="I77" s="55">
        <f t="shared" si="31"/>
        <v>0</v>
      </c>
      <c r="J77" s="55">
        <v>0</v>
      </c>
      <c r="K77" s="55">
        <v>0</v>
      </c>
      <c r="L77" s="55">
        <v>0</v>
      </c>
      <c r="M77" s="55">
        <f>VLOOKUP(B77,'[1]ИФ1.1'!$E$14:$FU$76,173,0)/1000</f>
        <v>0</v>
      </c>
      <c r="N77" s="55">
        <v>0</v>
      </c>
      <c r="O77" s="55">
        <v>0</v>
      </c>
      <c r="P77" s="55">
        <v>0</v>
      </c>
      <c r="Q77" s="55">
        <v>0</v>
      </c>
      <c r="R77" s="55">
        <v>0</v>
      </c>
      <c r="S77" s="55">
        <f t="shared" si="2"/>
        <v>7.5299999999999994</v>
      </c>
      <c r="T77" s="55">
        <f t="shared" si="3"/>
        <v>0</v>
      </c>
      <c r="U77" s="55">
        <v>0</v>
      </c>
      <c r="V77" s="52"/>
      <c r="W77" s="13"/>
      <c r="X77" s="8"/>
      <c r="Y77" s="8"/>
      <c r="Z77" s="8"/>
    </row>
    <row r="78" spans="1:26" ht="78.75" x14ac:dyDescent="0.25">
      <c r="A78" s="60" t="s">
        <v>119</v>
      </c>
      <c r="B78" s="64" t="s">
        <v>126</v>
      </c>
      <c r="C78" s="60" t="s">
        <v>189</v>
      </c>
      <c r="D78" s="55">
        <v>70.916000000000011</v>
      </c>
      <c r="E78" s="55">
        <v>23.033000000000001</v>
      </c>
      <c r="F78" s="55">
        <v>0</v>
      </c>
      <c r="G78" s="55">
        <v>47.88300000000001</v>
      </c>
      <c r="H78" s="55">
        <f t="shared" si="30"/>
        <v>0</v>
      </c>
      <c r="I78" s="55">
        <f t="shared" si="31"/>
        <v>1.82504829</v>
      </c>
      <c r="J78" s="55">
        <v>0</v>
      </c>
      <c r="K78" s="55">
        <f>863.8782/1000</f>
        <v>0.86387820000000004</v>
      </c>
      <c r="L78" s="55">
        <v>0</v>
      </c>
      <c r="M78" s="55">
        <f>VLOOKUP(B78,'[1]ИФ1.1'!$E$14:$FU$76,173,0)/1000</f>
        <v>0.96117008999999998</v>
      </c>
      <c r="N78" s="55">
        <v>0</v>
      </c>
      <c r="O78" s="55">
        <v>0</v>
      </c>
      <c r="P78" s="55">
        <v>0</v>
      </c>
      <c r="Q78" s="55">
        <v>0</v>
      </c>
      <c r="R78" s="55">
        <v>0</v>
      </c>
      <c r="S78" s="55">
        <f t="shared" si="2"/>
        <v>46.057951710000012</v>
      </c>
      <c r="T78" s="55">
        <f t="shared" si="3"/>
        <v>-1.82504829</v>
      </c>
      <c r="U78" s="55">
        <v>0</v>
      </c>
      <c r="V78" s="58" t="s">
        <v>250</v>
      </c>
      <c r="W78" s="13"/>
      <c r="X78" s="8"/>
      <c r="Y78" s="8"/>
      <c r="Z78" s="8"/>
    </row>
    <row r="79" spans="1:26" ht="78.75" x14ac:dyDescent="0.25">
      <c r="A79" s="60" t="s">
        <v>119</v>
      </c>
      <c r="B79" s="64" t="s">
        <v>122</v>
      </c>
      <c r="C79" s="60" t="s">
        <v>190</v>
      </c>
      <c r="D79" s="55">
        <v>29.627999999999997</v>
      </c>
      <c r="E79" s="55">
        <v>20.90537037</v>
      </c>
      <c r="F79" s="55">
        <v>0</v>
      </c>
      <c r="G79" s="55">
        <v>8.7226296299999966</v>
      </c>
      <c r="H79" s="55">
        <f t="shared" si="30"/>
        <v>0</v>
      </c>
      <c r="I79" s="55">
        <f t="shared" si="31"/>
        <v>1.2970305099999999</v>
      </c>
      <c r="J79" s="55">
        <v>0</v>
      </c>
      <c r="K79" s="55">
        <f>613.94341/1000</f>
        <v>0.61394340999999997</v>
      </c>
      <c r="L79" s="55">
        <v>0</v>
      </c>
      <c r="M79" s="55">
        <f>VLOOKUP(B79,'[1]ИФ1.1'!$E$14:$FU$76,173,0)/1000</f>
        <v>0.68308709999999995</v>
      </c>
      <c r="N79" s="55">
        <v>0</v>
      </c>
      <c r="O79" s="55">
        <v>0</v>
      </c>
      <c r="P79" s="55">
        <v>0</v>
      </c>
      <c r="Q79" s="55">
        <v>0</v>
      </c>
      <c r="R79" s="55">
        <v>0</v>
      </c>
      <c r="S79" s="55">
        <f t="shared" si="2"/>
        <v>7.4255991199999967</v>
      </c>
      <c r="T79" s="55">
        <f t="shared" si="3"/>
        <v>-1.2970305099999999</v>
      </c>
      <c r="U79" s="55">
        <v>0</v>
      </c>
      <c r="V79" s="58" t="s">
        <v>250</v>
      </c>
      <c r="W79" s="13"/>
      <c r="X79" s="8"/>
      <c r="Y79" s="8"/>
      <c r="Z79" s="8"/>
    </row>
    <row r="80" spans="1:26" ht="47.25" x14ac:dyDescent="0.25">
      <c r="A80" s="60" t="s">
        <v>119</v>
      </c>
      <c r="B80" s="64" t="s">
        <v>125</v>
      </c>
      <c r="C80" s="60" t="s">
        <v>191</v>
      </c>
      <c r="D80" s="55">
        <v>29.99</v>
      </c>
      <c r="E80" s="55">
        <v>17.857535479999999</v>
      </c>
      <c r="F80" s="55">
        <v>0</v>
      </c>
      <c r="G80" s="55">
        <v>12.132464519999999</v>
      </c>
      <c r="H80" s="55">
        <f t="shared" si="30"/>
        <v>0</v>
      </c>
      <c r="I80" s="55">
        <f t="shared" si="31"/>
        <v>0</v>
      </c>
      <c r="J80" s="55">
        <v>0</v>
      </c>
      <c r="K80" s="55">
        <v>0</v>
      </c>
      <c r="L80" s="55">
        <v>0</v>
      </c>
      <c r="M80" s="55">
        <f>VLOOKUP(B80,'[1]ИФ1.1'!$E$14:$FU$76,173,0)/1000</f>
        <v>0</v>
      </c>
      <c r="N80" s="55">
        <v>0</v>
      </c>
      <c r="O80" s="55">
        <v>0</v>
      </c>
      <c r="P80" s="55">
        <v>0</v>
      </c>
      <c r="Q80" s="55">
        <v>0</v>
      </c>
      <c r="R80" s="55">
        <v>0</v>
      </c>
      <c r="S80" s="55">
        <f t="shared" si="2"/>
        <v>12.132464519999999</v>
      </c>
      <c r="T80" s="55">
        <f t="shared" si="3"/>
        <v>0</v>
      </c>
      <c r="U80" s="55">
        <v>0</v>
      </c>
      <c r="V80" s="59"/>
      <c r="W80" s="13"/>
      <c r="X80" s="8"/>
      <c r="Y80" s="8"/>
      <c r="Z80" s="8"/>
    </row>
    <row r="81" spans="1:26" ht="78.75" x14ac:dyDescent="0.25">
      <c r="A81" s="60" t="s">
        <v>119</v>
      </c>
      <c r="B81" s="64" t="s">
        <v>124</v>
      </c>
      <c r="C81" s="60" t="s">
        <v>192</v>
      </c>
      <c r="D81" s="55">
        <v>26.106000000000002</v>
      </c>
      <c r="E81" s="55">
        <v>17.86079827</v>
      </c>
      <c r="F81" s="55">
        <v>0</v>
      </c>
      <c r="G81" s="55">
        <v>8.2452017300000016</v>
      </c>
      <c r="H81" s="55">
        <f t="shared" si="30"/>
        <v>0</v>
      </c>
      <c r="I81" s="55">
        <f t="shared" si="31"/>
        <v>1.2201726600000002</v>
      </c>
      <c r="J81" s="55">
        <v>0</v>
      </c>
      <c r="K81" s="55">
        <f>577.5631/1000</f>
        <v>0.5775631</v>
      </c>
      <c r="L81" s="55">
        <v>0</v>
      </c>
      <c r="M81" s="55">
        <f>VLOOKUP(B81,'[1]ИФ1.1'!$E$14:$FU$76,173,0)/1000</f>
        <v>0.64260956000000014</v>
      </c>
      <c r="N81" s="55">
        <v>0</v>
      </c>
      <c r="O81" s="55">
        <v>0</v>
      </c>
      <c r="P81" s="55">
        <v>0</v>
      </c>
      <c r="Q81" s="55">
        <v>0</v>
      </c>
      <c r="R81" s="55">
        <v>0</v>
      </c>
      <c r="S81" s="55">
        <v>0</v>
      </c>
      <c r="T81" s="55">
        <v>0</v>
      </c>
      <c r="U81" s="55">
        <v>0</v>
      </c>
      <c r="V81" s="58" t="s">
        <v>250</v>
      </c>
      <c r="W81" s="13"/>
      <c r="X81" s="8"/>
      <c r="Y81" s="8"/>
      <c r="Z81" s="8"/>
    </row>
    <row r="82" spans="1:26" ht="31.5" x14ac:dyDescent="0.25">
      <c r="A82" s="60" t="s">
        <v>119</v>
      </c>
      <c r="B82" s="64" t="s">
        <v>123</v>
      </c>
      <c r="C82" s="60" t="s">
        <v>193</v>
      </c>
      <c r="D82" s="55">
        <v>13.919</v>
      </c>
      <c r="E82" s="55">
        <v>5.1100000000000003</v>
      </c>
      <c r="F82" s="55">
        <v>0</v>
      </c>
      <c r="G82" s="55">
        <v>8.8090000000000011</v>
      </c>
      <c r="H82" s="55">
        <f t="shared" si="30"/>
        <v>0</v>
      </c>
      <c r="I82" s="55">
        <f t="shared" si="31"/>
        <v>0</v>
      </c>
      <c r="J82" s="55">
        <v>0</v>
      </c>
      <c r="K82" s="55">
        <v>0</v>
      </c>
      <c r="L82" s="55">
        <v>0</v>
      </c>
      <c r="M82" s="55">
        <f>VLOOKUP(B82,'[1]ИФ1.1'!$E$14:$FU$76,173,0)/1000</f>
        <v>0</v>
      </c>
      <c r="N82" s="55">
        <v>0</v>
      </c>
      <c r="O82" s="55">
        <v>0</v>
      </c>
      <c r="P82" s="55">
        <v>0</v>
      </c>
      <c r="Q82" s="55">
        <v>0</v>
      </c>
      <c r="R82" s="55">
        <v>0</v>
      </c>
      <c r="S82" s="55">
        <v>0</v>
      </c>
      <c r="T82" s="55">
        <v>0</v>
      </c>
      <c r="U82" s="55">
        <v>0</v>
      </c>
      <c r="V82" s="59"/>
      <c r="W82" s="13"/>
      <c r="X82" s="8"/>
      <c r="Y82" s="8"/>
      <c r="Z82" s="8"/>
    </row>
    <row r="83" spans="1:26" ht="63" x14ac:dyDescent="0.25">
      <c r="A83" s="60" t="s">
        <v>119</v>
      </c>
      <c r="B83" s="64" t="s">
        <v>194</v>
      </c>
      <c r="C83" s="60" t="s">
        <v>195</v>
      </c>
      <c r="D83" s="55">
        <v>7.6349999999999998</v>
      </c>
      <c r="E83" s="55">
        <v>0</v>
      </c>
      <c r="F83" s="55">
        <v>0</v>
      </c>
      <c r="G83" s="55">
        <v>7.6349999999999998</v>
      </c>
      <c r="H83" s="55">
        <f t="shared" si="30"/>
        <v>0</v>
      </c>
      <c r="I83" s="55">
        <f t="shared" si="31"/>
        <v>0</v>
      </c>
      <c r="J83" s="55">
        <v>0</v>
      </c>
      <c r="K83" s="55">
        <v>0</v>
      </c>
      <c r="L83" s="55">
        <v>0</v>
      </c>
      <c r="M83" s="55">
        <f>VLOOKUP(B83,'[1]ИФ1.1'!$E$14:$FU$76,173,0)/1000</f>
        <v>0</v>
      </c>
      <c r="N83" s="55">
        <v>0</v>
      </c>
      <c r="O83" s="55">
        <v>0</v>
      </c>
      <c r="P83" s="55">
        <v>0</v>
      </c>
      <c r="Q83" s="55">
        <v>0</v>
      </c>
      <c r="R83" s="55">
        <v>0</v>
      </c>
      <c r="S83" s="55">
        <f t="shared" si="2"/>
        <v>7.6349999999999998</v>
      </c>
      <c r="T83" s="55">
        <f t="shared" si="3"/>
        <v>0</v>
      </c>
      <c r="U83" s="55">
        <v>0</v>
      </c>
      <c r="V83" s="58"/>
      <c r="W83" s="13"/>
      <c r="X83" s="8"/>
      <c r="Y83" s="8"/>
      <c r="Z83" s="8"/>
    </row>
    <row r="84" spans="1:26" ht="47.25" x14ac:dyDescent="0.25">
      <c r="A84" s="60" t="s">
        <v>119</v>
      </c>
      <c r="B84" s="64" t="s">
        <v>196</v>
      </c>
      <c r="C84" s="60" t="s">
        <v>197</v>
      </c>
      <c r="D84" s="55">
        <v>2.113</v>
      </c>
      <c r="E84" s="55">
        <v>0</v>
      </c>
      <c r="F84" s="55">
        <v>0</v>
      </c>
      <c r="G84" s="55">
        <v>2.113</v>
      </c>
      <c r="H84" s="55">
        <f t="shared" si="30"/>
        <v>0</v>
      </c>
      <c r="I84" s="55">
        <f t="shared" si="31"/>
        <v>0</v>
      </c>
      <c r="J84" s="55">
        <v>0</v>
      </c>
      <c r="K84" s="55">
        <v>0</v>
      </c>
      <c r="L84" s="55">
        <v>0</v>
      </c>
      <c r="M84" s="55">
        <f>VLOOKUP(B84,'[1]ИФ1.1'!$E$14:$FU$76,173,0)/1000</f>
        <v>0</v>
      </c>
      <c r="N84" s="55">
        <v>0</v>
      </c>
      <c r="O84" s="55">
        <v>0</v>
      </c>
      <c r="P84" s="55">
        <v>0</v>
      </c>
      <c r="Q84" s="55">
        <v>0</v>
      </c>
      <c r="R84" s="55">
        <v>0</v>
      </c>
      <c r="S84" s="55">
        <f t="shared" si="2"/>
        <v>2.113</v>
      </c>
      <c r="T84" s="55">
        <f t="shared" si="3"/>
        <v>0</v>
      </c>
      <c r="U84" s="55">
        <v>0</v>
      </c>
      <c r="V84" s="59"/>
      <c r="W84" s="13"/>
      <c r="X84" s="8"/>
      <c r="Y84" s="8"/>
      <c r="Z84" s="8"/>
    </row>
    <row r="85" spans="1:26" ht="47.25" x14ac:dyDescent="0.25">
      <c r="A85" s="32" t="s">
        <v>119</v>
      </c>
      <c r="B85" s="65" t="s">
        <v>244</v>
      </c>
      <c r="C85" s="32" t="s">
        <v>245</v>
      </c>
      <c r="D85" s="55">
        <v>40.547953560000003</v>
      </c>
      <c r="E85" s="55">
        <v>40.547953560000003</v>
      </c>
      <c r="F85" s="55">
        <v>0</v>
      </c>
      <c r="G85" s="55">
        <v>0</v>
      </c>
      <c r="H85" s="55">
        <f t="shared" ref="H85:H88" si="32">J85+L85+N85+P85</f>
        <v>0</v>
      </c>
      <c r="I85" s="55">
        <f t="shared" ref="I85:I88" si="33">K85+M85+O85+Q85</f>
        <v>0</v>
      </c>
      <c r="J85" s="55">
        <v>0</v>
      </c>
      <c r="K85" s="55">
        <v>0</v>
      </c>
      <c r="L85" s="55">
        <v>0</v>
      </c>
      <c r="M85" s="55">
        <f>VLOOKUP(B85,'[1]ИФ1.1'!$E$14:$FU$76,173,0)/1000</f>
        <v>0</v>
      </c>
      <c r="N85" s="55">
        <v>0</v>
      </c>
      <c r="O85" s="55">
        <v>0</v>
      </c>
      <c r="P85" s="55">
        <v>0</v>
      </c>
      <c r="Q85" s="55">
        <v>0</v>
      </c>
      <c r="R85" s="55">
        <v>0</v>
      </c>
      <c r="S85" s="55">
        <v>0</v>
      </c>
      <c r="T85" s="55">
        <f t="shared" ref="T85:T88" si="34">H85-I85</f>
        <v>0</v>
      </c>
      <c r="U85" s="55">
        <v>0</v>
      </c>
      <c r="V85" s="59"/>
      <c r="W85" s="13"/>
      <c r="X85" s="8"/>
      <c r="Y85" s="8"/>
      <c r="Z85" s="8"/>
    </row>
    <row r="86" spans="1:26" ht="78.75" x14ac:dyDescent="0.25">
      <c r="A86" s="32" t="s">
        <v>119</v>
      </c>
      <c r="B86" s="65" t="s">
        <v>246</v>
      </c>
      <c r="C86" s="32" t="s">
        <v>245</v>
      </c>
      <c r="D86" s="55">
        <v>148.55102072011999</v>
      </c>
      <c r="E86" s="55">
        <v>1.6665336399999999</v>
      </c>
      <c r="F86" s="55">
        <v>0</v>
      </c>
      <c r="G86" s="55">
        <v>146.88448708012001</v>
      </c>
      <c r="H86" s="55">
        <f t="shared" si="32"/>
        <v>0</v>
      </c>
      <c r="I86" s="55">
        <f t="shared" si="33"/>
        <v>0</v>
      </c>
      <c r="J86" s="55">
        <v>0</v>
      </c>
      <c r="K86" s="55">
        <v>0</v>
      </c>
      <c r="L86" s="55">
        <v>0</v>
      </c>
      <c r="M86" s="55">
        <f>VLOOKUP(B86,'[1]ИФ1.1'!$E$14:$FU$76,173,0)/1000</f>
        <v>0</v>
      </c>
      <c r="N86" s="55">
        <v>0</v>
      </c>
      <c r="O86" s="55">
        <v>0</v>
      </c>
      <c r="P86" s="55">
        <v>0</v>
      </c>
      <c r="Q86" s="55">
        <v>0</v>
      </c>
      <c r="R86" s="55">
        <v>0</v>
      </c>
      <c r="S86" s="55">
        <v>0</v>
      </c>
      <c r="T86" s="55">
        <f t="shared" si="34"/>
        <v>0</v>
      </c>
      <c r="U86" s="55">
        <v>0</v>
      </c>
      <c r="V86" s="59"/>
      <c r="W86" s="13"/>
      <c r="X86" s="8"/>
      <c r="Y86" s="8"/>
      <c r="Z86" s="8"/>
    </row>
    <row r="87" spans="1:26" ht="63" x14ac:dyDescent="0.25">
      <c r="A87" s="32" t="s">
        <v>119</v>
      </c>
      <c r="B87" s="65" t="s">
        <v>247</v>
      </c>
      <c r="C87" s="32" t="s">
        <v>245</v>
      </c>
      <c r="D87" s="55">
        <v>32.07726443</v>
      </c>
      <c r="E87" s="55">
        <v>32.07726443</v>
      </c>
      <c r="F87" s="55">
        <v>0</v>
      </c>
      <c r="G87" s="55">
        <v>0</v>
      </c>
      <c r="H87" s="55">
        <f t="shared" si="32"/>
        <v>0</v>
      </c>
      <c r="I87" s="55">
        <f t="shared" si="33"/>
        <v>0</v>
      </c>
      <c r="J87" s="55">
        <v>0</v>
      </c>
      <c r="K87" s="55">
        <v>0</v>
      </c>
      <c r="L87" s="55">
        <v>0</v>
      </c>
      <c r="M87" s="55">
        <f>VLOOKUP(B87,'[1]ИФ1.1'!$E$14:$FU$76,173,0)/1000</f>
        <v>0</v>
      </c>
      <c r="N87" s="55">
        <v>0</v>
      </c>
      <c r="O87" s="55">
        <v>0</v>
      </c>
      <c r="P87" s="55">
        <v>0</v>
      </c>
      <c r="Q87" s="55">
        <v>0</v>
      </c>
      <c r="R87" s="55">
        <v>0</v>
      </c>
      <c r="S87" s="55">
        <v>0</v>
      </c>
      <c r="T87" s="55">
        <f t="shared" si="34"/>
        <v>0</v>
      </c>
      <c r="U87" s="55">
        <v>0</v>
      </c>
      <c r="V87" s="59"/>
      <c r="W87" s="13"/>
      <c r="X87" s="8"/>
      <c r="Y87" s="8"/>
      <c r="Z87" s="8"/>
    </row>
    <row r="88" spans="1:26" ht="31.5" x14ac:dyDescent="0.25">
      <c r="A88" s="32" t="s">
        <v>119</v>
      </c>
      <c r="B88" s="65" t="s">
        <v>248</v>
      </c>
      <c r="C88" s="32" t="s">
        <v>245</v>
      </c>
      <c r="D88" s="55">
        <v>4.2903231116666696</v>
      </c>
      <c r="E88" s="55">
        <v>4.2903231116666696</v>
      </c>
      <c r="F88" s="55">
        <v>0</v>
      </c>
      <c r="G88" s="55">
        <v>0</v>
      </c>
      <c r="H88" s="55">
        <f t="shared" si="32"/>
        <v>0</v>
      </c>
      <c r="I88" s="55">
        <f t="shared" si="33"/>
        <v>0</v>
      </c>
      <c r="J88" s="55">
        <v>0</v>
      </c>
      <c r="K88" s="55">
        <v>0</v>
      </c>
      <c r="L88" s="55">
        <v>0</v>
      </c>
      <c r="M88" s="55">
        <f>VLOOKUP(B88,'[1]ИФ1.1'!$E$14:$FU$76,173,0)/1000</f>
        <v>0</v>
      </c>
      <c r="N88" s="55">
        <v>0</v>
      </c>
      <c r="O88" s="55">
        <v>0</v>
      </c>
      <c r="P88" s="55">
        <v>0</v>
      </c>
      <c r="Q88" s="55">
        <v>0</v>
      </c>
      <c r="R88" s="55">
        <v>0</v>
      </c>
      <c r="S88" s="55">
        <v>0</v>
      </c>
      <c r="T88" s="55">
        <f t="shared" si="34"/>
        <v>0</v>
      </c>
      <c r="U88" s="55">
        <v>0</v>
      </c>
      <c r="V88" s="59"/>
      <c r="W88" s="13"/>
      <c r="X88" s="8"/>
      <c r="Y88" s="8"/>
      <c r="Z88" s="8"/>
    </row>
    <row r="89" spans="1:26" ht="47.25" x14ac:dyDescent="0.25">
      <c r="A89" s="26" t="s">
        <v>62</v>
      </c>
      <c r="B89" s="27" t="s">
        <v>63</v>
      </c>
      <c r="C89" s="28" t="s">
        <v>26</v>
      </c>
      <c r="D89" s="53">
        <v>0</v>
      </c>
      <c r="E89" s="53">
        <v>0</v>
      </c>
      <c r="F89" s="53">
        <v>0</v>
      </c>
      <c r="G89" s="53">
        <v>0</v>
      </c>
      <c r="H89" s="53">
        <v>0</v>
      </c>
      <c r="I89" s="53">
        <v>0</v>
      </c>
      <c r="J89" s="53">
        <v>0</v>
      </c>
      <c r="K89" s="53">
        <v>0</v>
      </c>
      <c r="L89" s="53">
        <v>0</v>
      </c>
      <c r="M89" s="53">
        <v>0</v>
      </c>
      <c r="N89" s="53">
        <v>0</v>
      </c>
      <c r="O89" s="53">
        <v>0</v>
      </c>
      <c r="P89" s="53">
        <v>0</v>
      </c>
      <c r="Q89" s="53">
        <v>0</v>
      </c>
      <c r="R89" s="53">
        <v>0</v>
      </c>
      <c r="S89" s="53">
        <f t="shared" si="2"/>
        <v>0</v>
      </c>
      <c r="T89" s="53">
        <f t="shared" si="3"/>
        <v>0</v>
      </c>
      <c r="U89" s="53">
        <v>0</v>
      </c>
      <c r="V89" s="57"/>
      <c r="W89" s="13"/>
      <c r="X89" s="8"/>
      <c r="Y89" s="8"/>
      <c r="Z89" s="8"/>
    </row>
    <row r="90" spans="1:26" ht="31.5" x14ac:dyDescent="0.25">
      <c r="A90" s="26" t="s">
        <v>64</v>
      </c>
      <c r="B90" s="27" t="s">
        <v>65</v>
      </c>
      <c r="C90" s="28" t="s">
        <v>26</v>
      </c>
      <c r="D90" s="55">
        <v>0</v>
      </c>
      <c r="E90" s="55">
        <v>0</v>
      </c>
      <c r="F90" s="55">
        <v>0</v>
      </c>
      <c r="G90" s="55">
        <v>0</v>
      </c>
      <c r="H90" s="55">
        <v>0</v>
      </c>
      <c r="I90" s="55">
        <v>0</v>
      </c>
      <c r="J90" s="55">
        <v>0</v>
      </c>
      <c r="K90" s="55">
        <v>0</v>
      </c>
      <c r="L90" s="55">
        <v>0</v>
      </c>
      <c r="M90" s="55">
        <v>0</v>
      </c>
      <c r="N90" s="55">
        <v>0</v>
      </c>
      <c r="O90" s="55">
        <v>0</v>
      </c>
      <c r="P90" s="55">
        <v>0</v>
      </c>
      <c r="Q90" s="55">
        <v>0</v>
      </c>
      <c r="R90" s="55">
        <v>0</v>
      </c>
      <c r="S90" s="55">
        <f t="shared" si="2"/>
        <v>0</v>
      </c>
      <c r="T90" s="55">
        <f t="shared" si="3"/>
        <v>0</v>
      </c>
      <c r="U90" s="55">
        <v>0</v>
      </c>
      <c r="V90" s="54"/>
      <c r="W90" s="13"/>
      <c r="X90" s="8"/>
      <c r="Y90" s="8"/>
      <c r="Z90" s="8"/>
    </row>
    <row r="91" spans="1:26" ht="47.25" x14ac:dyDescent="0.25">
      <c r="A91" s="26" t="s">
        <v>66</v>
      </c>
      <c r="B91" s="27" t="s">
        <v>67</v>
      </c>
      <c r="C91" s="28" t="s">
        <v>26</v>
      </c>
      <c r="D91" s="34">
        <v>0</v>
      </c>
      <c r="E91" s="34">
        <v>0</v>
      </c>
      <c r="F91" s="34">
        <v>0</v>
      </c>
      <c r="G91" s="34">
        <v>0</v>
      </c>
      <c r="H91" s="34">
        <v>0</v>
      </c>
      <c r="I91" s="34">
        <v>0</v>
      </c>
      <c r="J91" s="34">
        <v>0</v>
      </c>
      <c r="K91" s="34">
        <v>0</v>
      </c>
      <c r="L91" s="34">
        <v>0</v>
      </c>
      <c r="M91" s="34">
        <v>0</v>
      </c>
      <c r="N91" s="34">
        <v>0</v>
      </c>
      <c r="O91" s="34">
        <v>0</v>
      </c>
      <c r="P91" s="34">
        <v>0</v>
      </c>
      <c r="Q91" s="34">
        <v>0</v>
      </c>
      <c r="R91" s="34">
        <v>0</v>
      </c>
      <c r="S91" s="34">
        <f t="shared" ref="S91:S112" si="35">G91-I91</f>
        <v>0</v>
      </c>
      <c r="T91" s="34">
        <f t="shared" ref="T91:T112" si="36">H91-I91</f>
        <v>0</v>
      </c>
      <c r="U91" s="34">
        <v>0</v>
      </c>
      <c r="V91" s="28"/>
      <c r="W91" s="13"/>
      <c r="X91" s="8"/>
      <c r="Y91" s="8"/>
      <c r="Z91" s="8"/>
    </row>
    <row r="92" spans="1:26" ht="47.25" x14ac:dyDescent="0.25">
      <c r="A92" s="26" t="s">
        <v>68</v>
      </c>
      <c r="B92" s="27" t="s">
        <v>69</v>
      </c>
      <c r="C92" s="28" t="s">
        <v>26</v>
      </c>
      <c r="D92" s="34">
        <v>0</v>
      </c>
      <c r="E92" s="34">
        <v>0</v>
      </c>
      <c r="F92" s="34">
        <v>0</v>
      </c>
      <c r="G92" s="34">
        <v>0</v>
      </c>
      <c r="H92" s="34">
        <v>0</v>
      </c>
      <c r="I92" s="34">
        <v>0</v>
      </c>
      <c r="J92" s="34">
        <v>0</v>
      </c>
      <c r="K92" s="34">
        <v>0</v>
      </c>
      <c r="L92" s="34">
        <v>0</v>
      </c>
      <c r="M92" s="34">
        <v>0</v>
      </c>
      <c r="N92" s="34">
        <v>0</v>
      </c>
      <c r="O92" s="34">
        <v>0</v>
      </c>
      <c r="P92" s="34">
        <v>0</v>
      </c>
      <c r="Q92" s="34">
        <v>0</v>
      </c>
      <c r="R92" s="34">
        <v>0</v>
      </c>
      <c r="S92" s="34">
        <f t="shared" si="35"/>
        <v>0</v>
      </c>
      <c r="T92" s="34">
        <f t="shared" si="36"/>
        <v>0</v>
      </c>
      <c r="U92" s="34">
        <v>0</v>
      </c>
      <c r="V92" s="28"/>
      <c r="W92" s="13"/>
      <c r="X92" s="8"/>
      <c r="Y92" s="8"/>
      <c r="Z92" s="8"/>
    </row>
    <row r="93" spans="1:26" ht="47.25" x14ac:dyDescent="0.25">
      <c r="A93" s="29" t="s">
        <v>70</v>
      </c>
      <c r="B93" s="30" t="s">
        <v>71</v>
      </c>
      <c r="C93" s="31" t="s">
        <v>26</v>
      </c>
      <c r="D93" s="55">
        <v>0</v>
      </c>
      <c r="E93" s="55">
        <v>0</v>
      </c>
      <c r="F93" s="55">
        <v>0</v>
      </c>
      <c r="G93" s="55">
        <v>0</v>
      </c>
      <c r="H93" s="55">
        <v>0</v>
      </c>
      <c r="I93" s="55">
        <v>0</v>
      </c>
      <c r="J93" s="55">
        <v>0</v>
      </c>
      <c r="K93" s="55">
        <v>0</v>
      </c>
      <c r="L93" s="55">
        <v>0</v>
      </c>
      <c r="M93" s="55">
        <v>0</v>
      </c>
      <c r="N93" s="55">
        <v>0</v>
      </c>
      <c r="O93" s="55">
        <v>0</v>
      </c>
      <c r="P93" s="55">
        <v>0</v>
      </c>
      <c r="Q93" s="55">
        <v>0</v>
      </c>
      <c r="R93" s="55">
        <v>0</v>
      </c>
      <c r="S93" s="55">
        <f t="shared" si="35"/>
        <v>0</v>
      </c>
      <c r="T93" s="55">
        <f t="shared" si="36"/>
        <v>0</v>
      </c>
      <c r="U93" s="55">
        <v>0</v>
      </c>
      <c r="V93" s="52"/>
      <c r="W93" s="13"/>
      <c r="X93" s="8"/>
      <c r="Y93" s="8"/>
      <c r="Z93" s="8"/>
    </row>
    <row r="94" spans="1:26" ht="31.5" x14ac:dyDescent="0.25">
      <c r="A94" s="29" t="s">
        <v>72</v>
      </c>
      <c r="B94" s="30" t="s">
        <v>73</v>
      </c>
      <c r="C94" s="31" t="s">
        <v>26</v>
      </c>
      <c r="D94" s="55">
        <v>0</v>
      </c>
      <c r="E94" s="55">
        <v>0</v>
      </c>
      <c r="F94" s="55">
        <v>0</v>
      </c>
      <c r="G94" s="55">
        <v>0</v>
      </c>
      <c r="H94" s="55">
        <v>0</v>
      </c>
      <c r="I94" s="55">
        <v>0</v>
      </c>
      <c r="J94" s="55">
        <v>0</v>
      </c>
      <c r="K94" s="55">
        <v>0</v>
      </c>
      <c r="L94" s="55">
        <v>0</v>
      </c>
      <c r="M94" s="55">
        <v>0</v>
      </c>
      <c r="N94" s="55">
        <v>0</v>
      </c>
      <c r="O94" s="55">
        <v>0</v>
      </c>
      <c r="P94" s="55">
        <v>0</v>
      </c>
      <c r="Q94" s="55">
        <v>0</v>
      </c>
      <c r="R94" s="55">
        <v>0</v>
      </c>
      <c r="S94" s="55">
        <f t="shared" si="35"/>
        <v>0</v>
      </c>
      <c r="T94" s="55">
        <f t="shared" si="36"/>
        <v>0</v>
      </c>
      <c r="U94" s="55">
        <v>0</v>
      </c>
      <c r="V94" s="52"/>
      <c r="W94" s="13"/>
      <c r="X94" s="8"/>
      <c r="Y94" s="8"/>
      <c r="Z94" s="8"/>
    </row>
    <row r="95" spans="1:26" ht="31.5" x14ac:dyDescent="0.25">
      <c r="A95" s="29" t="s">
        <v>74</v>
      </c>
      <c r="B95" s="30" t="s">
        <v>75</v>
      </c>
      <c r="C95" s="31" t="s">
        <v>26</v>
      </c>
      <c r="D95" s="55">
        <v>0</v>
      </c>
      <c r="E95" s="55">
        <v>0</v>
      </c>
      <c r="F95" s="55">
        <v>0</v>
      </c>
      <c r="G95" s="55">
        <v>0</v>
      </c>
      <c r="H95" s="55">
        <v>0</v>
      </c>
      <c r="I95" s="55">
        <v>0</v>
      </c>
      <c r="J95" s="55">
        <v>0</v>
      </c>
      <c r="K95" s="55">
        <v>0</v>
      </c>
      <c r="L95" s="55">
        <v>0</v>
      </c>
      <c r="M95" s="55">
        <v>0</v>
      </c>
      <c r="N95" s="55">
        <v>0</v>
      </c>
      <c r="O95" s="55">
        <v>0</v>
      </c>
      <c r="P95" s="55">
        <v>0</v>
      </c>
      <c r="Q95" s="55">
        <v>0</v>
      </c>
      <c r="R95" s="55">
        <v>0</v>
      </c>
      <c r="S95" s="55">
        <f t="shared" si="35"/>
        <v>0</v>
      </c>
      <c r="T95" s="55">
        <f t="shared" si="36"/>
        <v>0</v>
      </c>
      <c r="U95" s="55">
        <v>0</v>
      </c>
      <c r="V95" s="56"/>
      <c r="W95" s="13"/>
      <c r="X95" s="8"/>
      <c r="Y95" s="8"/>
      <c r="Z95" s="8"/>
    </row>
    <row r="96" spans="1:26" ht="47.25" x14ac:dyDescent="0.25">
      <c r="A96" s="29" t="s">
        <v>76</v>
      </c>
      <c r="B96" s="30" t="s">
        <v>77</v>
      </c>
      <c r="C96" s="31" t="s">
        <v>26</v>
      </c>
      <c r="D96" s="55">
        <v>0</v>
      </c>
      <c r="E96" s="55">
        <v>0</v>
      </c>
      <c r="F96" s="55">
        <v>0</v>
      </c>
      <c r="G96" s="55">
        <v>0</v>
      </c>
      <c r="H96" s="55">
        <v>0</v>
      </c>
      <c r="I96" s="55">
        <v>0</v>
      </c>
      <c r="J96" s="55">
        <v>0</v>
      </c>
      <c r="K96" s="55">
        <v>0</v>
      </c>
      <c r="L96" s="55">
        <v>0</v>
      </c>
      <c r="M96" s="55">
        <v>0</v>
      </c>
      <c r="N96" s="55">
        <v>0</v>
      </c>
      <c r="O96" s="55">
        <v>0</v>
      </c>
      <c r="P96" s="55">
        <v>0</v>
      </c>
      <c r="Q96" s="55">
        <v>0</v>
      </c>
      <c r="R96" s="55">
        <v>0</v>
      </c>
      <c r="S96" s="55">
        <f t="shared" si="35"/>
        <v>0</v>
      </c>
      <c r="T96" s="55">
        <f t="shared" si="36"/>
        <v>0</v>
      </c>
      <c r="U96" s="55">
        <v>0</v>
      </c>
      <c r="V96" s="56"/>
      <c r="W96" s="13"/>
      <c r="X96" s="8"/>
      <c r="Y96" s="8"/>
      <c r="Z96" s="8"/>
    </row>
    <row r="97" spans="1:26" ht="63" x14ac:dyDescent="0.25">
      <c r="A97" s="29" t="s">
        <v>78</v>
      </c>
      <c r="B97" s="30" t="s">
        <v>79</v>
      </c>
      <c r="C97" s="31" t="s">
        <v>26</v>
      </c>
      <c r="D97" s="55">
        <v>0</v>
      </c>
      <c r="E97" s="55">
        <v>0</v>
      </c>
      <c r="F97" s="55">
        <v>0</v>
      </c>
      <c r="G97" s="55">
        <v>0</v>
      </c>
      <c r="H97" s="55">
        <v>0</v>
      </c>
      <c r="I97" s="55">
        <v>0</v>
      </c>
      <c r="J97" s="55">
        <v>0</v>
      </c>
      <c r="K97" s="55">
        <v>0</v>
      </c>
      <c r="L97" s="55">
        <v>0</v>
      </c>
      <c r="M97" s="55">
        <v>0</v>
      </c>
      <c r="N97" s="55">
        <v>0</v>
      </c>
      <c r="O97" s="55">
        <v>0</v>
      </c>
      <c r="P97" s="55">
        <v>0</v>
      </c>
      <c r="Q97" s="55">
        <v>0</v>
      </c>
      <c r="R97" s="55">
        <v>0</v>
      </c>
      <c r="S97" s="55">
        <f t="shared" si="35"/>
        <v>0</v>
      </c>
      <c r="T97" s="55">
        <f t="shared" si="36"/>
        <v>0</v>
      </c>
      <c r="U97" s="55">
        <v>0</v>
      </c>
      <c r="V97" s="52"/>
      <c r="W97" s="13"/>
      <c r="X97" s="8"/>
      <c r="Y97" s="8"/>
      <c r="Z97" s="8"/>
    </row>
    <row r="98" spans="1:26" ht="47.25" x14ac:dyDescent="0.25">
      <c r="A98" s="29" t="s">
        <v>80</v>
      </c>
      <c r="B98" s="30" t="s">
        <v>81</v>
      </c>
      <c r="C98" s="31" t="s">
        <v>26</v>
      </c>
      <c r="D98" s="55">
        <v>0</v>
      </c>
      <c r="E98" s="55">
        <v>0</v>
      </c>
      <c r="F98" s="55">
        <v>0</v>
      </c>
      <c r="G98" s="55">
        <v>0</v>
      </c>
      <c r="H98" s="55">
        <v>0</v>
      </c>
      <c r="I98" s="55">
        <v>0</v>
      </c>
      <c r="J98" s="55">
        <v>0</v>
      </c>
      <c r="K98" s="55">
        <v>0</v>
      </c>
      <c r="L98" s="55">
        <v>0</v>
      </c>
      <c r="M98" s="55">
        <v>0</v>
      </c>
      <c r="N98" s="55">
        <v>0</v>
      </c>
      <c r="O98" s="55">
        <v>0</v>
      </c>
      <c r="P98" s="55">
        <v>0</v>
      </c>
      <c r="Q98" s="55">
        <v>0</v>
      </c>
      <c r="R98" s="55">
        <v>0</v>
      </c>
      <c r="S98" s="55">
        <f t="shared" si="35"/>
        <v>0</v>
      </c>
      <c r="T98" s="55">
        <f t="shared" si="36"/>
        <v>0</v>
      </c>
      <c r="U98" s="55">
        <v>0</v>
      </c>
      <c r="V98" s="52"/>
      <c r="W98" s="13"/>
      <c r="X98" s="8"/>
      <c r="Y98" s="8"/>
      <c r="Z98" s="8"/>
    </row>
    <row r="99" spans="1:26" ht="47.25" x14ac:dyDescent="0.25">
      <c r="A99" s="29" t="s">
        <v>82</v>
      </c>
      <c r="B99" s="30" t="s">
        <v>83</v>
      </c>
      <c r="C99" s="31" t="s">
        <v>26</v>
      </c>
      <c r="D99" s="55">
        <v>0</v>
      </c>
      <c r="E99" s="55">
        <v>0</v>
      </c>
      <c r="F99" s="55">
        <v>0</v>
      </c>
      <c r="G99" s="55">
        <v>0</v>
      </c>
      <c r="H99" s="55">
        <v>0</v>
      </c>
      <c r="I99" s="55">
        <v>0</v>
      </c>
      <c r="J99" s="55">
        <v>0</v>
      </c>
      <c r="K99" s="55">
        <v>0</v>
      </c>
      <c r="L99" s="55">
        <v>0</v>
      </c>
      <c r="M99" s="55">
        <v>0</v>
      </c>
      <c r="N99" s="55">
        <v>0</v>
      </c>
      <c r="O99" s="55">
        <v>0</v>
      </c>
      <c r="P99" s="55">
        <v>0</v>
      </c>
      <c r="Q99" s="55">
        <v>0</v>
      </c>
      <c r="R99" s="55">
        <v>0</v>
      </c>
      <c r="S99" s="55">
        <f t="shared" si="35"/>
        <v>0</v>
      </c>
      <c r="T99" s="55">
        <f t="shared" si="36"/>
        <v>0</v>
      </c>
      <c r="U99" s="55">
        <v>0</v>
      </c>
      <c r="V99" s="52"/>
      <c r="W99" s="13"/>
      <c r="X99" s="8"/>
      <c r="Y99" s="8"/>
      <c r="Z99" s="8"/>
    </row>
    <row r="100" spans="1:26" ht="63" x14ac:dyDescent="0.25">
      <c r="A100" s="29" t="s">
        <v>84</v>
      </c>
      <c r="B100" s="30" t="s">
        <v>85</v>
      </c>
      <c r="C100" s="31" t="s">
        <v>26</v>
      </c>
      <c r="D100" s="55">
        <v>0</v>
      </c>
      <c r="E100" s="55">
        <v>0</v>
      </c>
      <c r="F100" s="55">
        <v>0</v>
      </c>
      <c r="G100" s="55">
        <v>0</v>
      </c>
      <c r="H100" s="55">
        <v>0</v>
      </c>
      <c r="I100" s="55">
        <v>0</v>
      </c>
      <c r="J100" s="55">
        <v>0</v>
      </c>
      <c r="K100" s="55">
        <v>0</v>
      </c>
      <c r="L100" s="55">
        <v>0</v>
      </c>
      <c r="M100" s="55">
        <v>0</v>
      </c>
      <c r="N100" s="55">
        <v>0</v>
      </c>
      <c r="O100" s="55">
        <v>0</v>
      </c>
      <c r="P100" s="55">
        <v>0</v>
      </c>
      <c r="Q100" s="55">
        <v>0</v>
      </c>
      <c r="R100" s="55">
        <v>0</v>
      </c>
      <c r="S100" s="55">
        <f t="shared" si="35"/>
        <v>0</v>
      </c>
      <c r="T100" s="55">
        <f t="shared" si="36"/>
        <v>0</v>
      </c>
      <c r="U100" s="55">
        <v>0</v>
      </c>
      <c r="V100" s="52"/>
      <c r="W100" s="13"/>
      <c r="X100" s="8"/>
      <c r="Y100" s="8"/>
      <c r="Z100" s="8"/>
    </row>
    <row r="101" spans="1:26" ht="63" x14ac:dyDescent="0.25">
      <c r="A101" s="26" t="s">
        <v>86</v>
      </c>
      <c r="B101" s="27" t="s">
        <v>87</v>
      </c>
      <c r="C101" s="28" t="s">
        <v>26</v>
      </c>
      <c r="D101" s="34">
        <v>0</v>
      </c>
      <c r="E101" s="34">
        <v>0</v>
      </c>
      <c r="F101" s="34">
        <v>0</v>
      </c>
      <c r="G101" s="34">
        <v>0</v>
      </c>
      <c r="H101" s="34">
        <v>0</v>
      </c>
      <c r="I101" s="34">
        <v>0</v>
      </c>
      <c r="J101" s="34">
        <v>0</v>
      </c>
      <c r="K101" s="34">
        <v>0</v>
      </c>
      <c r="L101" s="34">
        <v>0</v>
      </c>
      <c r="M101" s="34">
        <v>0</v>
      </c>
      <c r="N101" s="34">
        <v>0</v>
      </c>
      <c r="O101" s="34">
        <v>0</v>
      </c>
      <c r="P101" s="34">
        <v>0</v>
      </c>
      <c r="Q101" s="34">
        <v>0</v>
      </c>
      <c r="R101" s="34">
        <v>0</v>
      </c>
      <c r="S101" s="34">
        <f t="shared" si="35"/>
        <v>0</v>
      </c>
      <c r="T101" s="34">
        <f t="shared" si="36"/>
        <v>0</v>
      </c>
      <c r="U101" s="34">
        <v>0</v>
      </c>
      <c r="V101" s="34"/>
      <c r="W101" s="13"/>
      <c r="X101" s="8"/>
      <c r="Y101" s="8"/>
      <c r="Z101" s="8"/>
    </row>
    <row r="102" spans="1:26" ht="31.5" x14ac:dyDescent="0.25">
      <c r="A102" s="29" t="s">
        <v>88</v>
      </c>
      <c r="B102" s="30" t="s">
        <v>89</v>
      </c>
      <c r="C102" s="31" t="s">
        <v>26</v>
      </c>
      <c r="D102" s="55">
        <v>0</v>
      </c>
      <c r="E102" s="55">
        <v>0</v>
      </c>
      <c r="F102" s="55">
        <v>0</v>
      </c>
      <c r="G102" s="55">
        <v>0</v>
      </c>
      <c r="H102" s="55">
        <v>0</v>
      </c>
      <c r="I102" s="55">
        <v>0</v>
      </c>
      <c r="J102" s="55">
        <v>0</v>
      </c>
      <c r="K102" s="55">
        <v>0</v>
      </c>
      <c r="L102" s="55">
        <v>0</v>
      </c>
      <c r="M102" s="55">
        <v>0</v>
      </c>
      <c r="N102" s="55">
        <v>0</v>
      </c>
      <c r="O102" s="55">
        <v>0</v>
      </c>
      <c r="P102" s="55">
        <v>0</v>
      </c>
      <c r="Q102" s="55">
        <v>0</v>
      </c>
      <c r="R102" s="55">
        <v>0</v>
      </c>
      <c r="S102" s="55">
        <f t="shared" si="35"/>
        <v>0</v>
      </c>
      <c r="T102" s="55">
        <f t="shared" si="36"/>
        <v>0</v>
      </c>
      <c r="U102" s="55">
        <v>0</v>
      </c>
      <c r="V102" s="52"/>
      <c r="W102" s="13"/>
      <c r="X102" s="8"/>
      <c r="Y102" s="8"/>
      <c r="Z102" s="8"/>
    </row>
    <row r="103" spans="1:26" ht="47.25" x14ac:dyDescent="0.25">
      <c r="A103" s="29" t="s">
        <v>90</v>
      </c>
      <c r="B103" s="30" t="s">
        <v>91</v>
      </c>
      <c r="C103" s="31" t="s">
        <v>26</v>
      </c>
      <c r="D103" s="55">
        <v>0</v>
      </c>
      <c r="E103" s="55">
        <v>0</v>
      </c>
      <c r="F103" s="55">
        <v>0</v>
      </c>
      <c r="G103" s="55">
        <v>0</v>
      </c>
      <c r="H103" s="55">
        <v>0</v>
      </c>
      <c r="I103" s="55">
        <v>0</v>
      </c>
      <c r="J103" s="55">
        <v>0</v>
      </c>
      <c r="K103" s="55">
        <v>0</v>
      </c>
      <c r="L103" s="55">
        <v>0</v>
      </c>
      <c r="M103" s="55">
        <v>0</v>
      </c>
      <c r="N103" s="55">
        <v>0</v>
      </c>
      <c r="O103" s="55">
        <v>0</v>
      </c>
      <c r="P103" s="55">
        <v>0</v>
      </c>
      <c r="Q103" s="55">
        <v>0</v>
      </c>
      <c r="R103" s="55">
        <v>0</v>
      </c>
      <c r="S103" s="55">
        <f t="shared" si="35"/>
        <v>0</v>
      </c>
      <c r="T103" s="55">
        <f t="shared" si="36"/>
        <v>0</v>
      </c>
      <c r="U103" s="55">
        <v>0</v>
      </c>
      <c r="V103" s="52"/>
      <c r="W103" s="13"/>
      <c r="X103" s="8"/>
      <c r="Y103" s="8"/>
      <c r="Z103" s="8"/>
    </row>
    <row r="104" spans="1:26" ht="63" x14ac:dyDescent="0.25">
      <c r="A104" s="23" t="s">
        <v>131</v>
      </c>
      <c r="B104" s="24" t="s">
        <v>132</v>
      </c>
      <c r="C104" s="25" t="s">
        <v>26</v>
      </c>
      <c r="D104" s="35">
        <v>0</v>
      </c>
      <c r="E104" s="35">
        <v>0</v>
      </c>
      <c r="F104" s="35">
        <v>0</v>
      </c>
      <c r="G104" s="35">
        <v>0</v>
      </c>
      <c r="H104" s="35">
        <v>0</v>
      </c>
      <c r="I104" s="35">
        <v>0</v>
      </c>
      <c r="J104" s="35">
        <v>0</v>
      </c>
      <c r="K104" s="35">
        <v>0</v>
      </c>
      <c r="L104" s="35">
        <v>0</v>
      </c>
      <c r="M104" s="35">
        <v>0</v>
      </c>
      <c r="N104" s="35">
        <v>0</v>
      </c>
      <c r="O104" s="35">
        <v>0</v>
      </c>
      <c r="P104" s="35">
        <v>0</v>
      </c>
      <c r="Q104" s="35">
        <v>0</v>
      </c>
      <c r="R104" s="35">
        <v>0</v>
      </c>
      <c r="S104" s="35">
        <f t="shared" si="35"/>
        <v>0</v>
      </c>
      <c r="T104" s="35">
        <f t="shared" si="36"/>
        <v>0</v>
      </c>
      <c r="U104" s="35">
        <v>0</v>
      </c>
      <c r="V104" s="25"/>
      <c r="W104" s="13"/>
      <c r="X104" s="8"/>
      <c r="Y104" s="8"/>
      <c r="Z104" s="8"/>
    </row>
    <row r="105" spans="1:26" ht="63" x14ac:dyDescent="0.25">
      <c r="A105" s="26" t="s">
        <v>133</v>
      </c>
      <c r="B105" s="27" t="s">
        <v>134</v>
      </c>
      <c r="C105" s="28" t="s">
        <v>26</v>
      </c>
      <c r="D105" s="34">
        <v>0</v>
      </c>
      <c r="E105" s="34">
        <v>0</v>
      </c>
      <c r="F105" s="34">
        <v>0</v>
      </c>
      <c r="G105" s="34">
        <v>0</v>
      </c>
      <c r="H105" s="34">
        <v>0</v>
      </c>
      <c r="I105" s="34">
        <v>0</v>
      </c>
      <c r="J105" s="34">
        <v>0</v>
      </c>
      <c r="K105" s="34">
        <v>0</v>
      </c>
      <c r="L105" s="34">
        <v>0</v>
      </c>
      <c r="M105" s="34">
        <v>0</v>
      </c>
      <c r="N105" s="34">
        <v>0</v>
      </c>
      <c r="O105" s="34">
        <v>0</v>
      </c>
      <c r="P105" s="34">
        <v>0</v>
      </c>
      <c r="Q105" s="34">
        <v>0</v>
      </c>
      <c r="R105" s="34">
        <v>0</v>
      </c>
      <c r="S105" s="34">
        <f t="shared" si="35"/>
        <v>0</v>
      </c>
      <c r="T105" s="34">
        <f t="shared" si="36"/>
        <v>0</v>
      </c>
      <c r="U105" s="34">
        <v>0</v>
      </c>
      <c r="V105" s="28"/>
      <c r="W105" s="13"/>
      <c r="X105" s="8"/>
      <c r="Y105" s="8"/>
      <c r="Z105" s="8"/>
    </row>
    <row r="106" spans="1:26" ht="63" x14ac:dyDescent="0.25">
      <c r="A106" s="26" t="s">
        <v>135</v>
      </c>
      <c r="B106" s="27" t="s">
        <v>136</v>
      </c>
      <c r="C106" s="28" t="s">
        <v>26</v>
      </c>
      <c r="D106" s="34">
        <v>0</v>
      </c>
      <c r="E106" s="34">
        <v>0</v>
      </c>
      <c r="F106" s="34">
        <v>0</v>
      </c>
      <c r="G106" s="34">
        <v>0</v>
      </c>
      <c r="H106" s="34">
        <v>0</v>
      </c>
      <c r="I106" s="34">
        <v>0</v>
      </c>
      <c r="J106" s="34">
        <v>0</v>
      </c>
      <c r="K106" s="34">
        <v>0</v>
      </c>
      <c r="L106" s="34">
        <v>0</v>
      </c>
      <c r="M106" s="34">
        <v>0</v>
      </c>
      <c r="N106" s="34">
        <v>0</v>
      </c>
      <c r="O106" s="34">
        <v>0</v>
      </c>
      <c r="P106" s="34">
        <v>0</v>
      </c>
      <c r="Q106" s="34">
        <v>0</v>
      </c>
      <c r="R106" s="34">
        <v>0</v>
      </c>
      <c r="S106" s="34">
        <f t="shared" si="35"/>
        <v>0</v>
      </c>
      <c r="T106" s="34">
        <f t="shared" si="36"/>
        <v>0</v>
      </c>
      <c r="U106" s="34">
        <v>0</v>
      </c>
      <c r="V106" s="28"/>
      <c r="W106" s="13"/>
      <c r="X106" s="8"/>
      <c r="Y106" s="8"/>
      <c r="Z106" s="8"/>
    </row>
    <row r="107" spans="1:26" ht="47.25" x14ac:dyDescent="0.25">
      <c r="A107" s="23" t="s">
        <v>92</v>
      </c>
      <c r="B107" s="24" t="s">
        <v>93</v>
      </c>
      <c r="C107" s="25" t="s">
        <v>26</v>
      </c>
      <c r="D107" s="35">
        <f>SUM(D108:D109)</f>
        <v>5.0110000000000001</v>
      </c>
      <c r="E107" s="35">
        <f t="shared" ref="E107:G107" si="37">SUM(E108:E109)</f>
        <v>0</v>
      </c>
      <c r="F107" s="35">
        <f t="shared" si="37"/>
        <v>0</v>
      </c>
      <c r="G107" s="35">
        <f t="shared" si="37"/>
        <v>5.0110000000000001</v>
      </c>
      <c r="H107" s="35">
        <f t="shared" ref="H107" si="38">SUM(H108:H109)</f>
        <v>0</v>
      </c>
      <c r="I107" s="35">
        <f t="shared" ref="I107" si="39">SUM(I108:I109)</f>
        <v>0</v>
      </c>
      <c r="J107" s="35">
        <f t="shared" ref="J107" si="40">SUM(J108:J109)</f>
        <v>0</v>
      </c>
      <c r="K107" s="35">
        <f t="shared" ref="K107" si="41">SUM(K108:K109)</f>
        <v>0</v>
      </c>
      <c r="L107" s="35">
        <f t="shared" ref="L107" si="42">SUM(L108:L109)</f>
        <v>0</v>
      </c>
      <c r="M107" s="35">
        <f t="shared" ref="M107" si="43">SUM(M108:M109)</f>
        <v>0</v>
      </c>
      <c r="N107" s="35">
        <f t="shared" ref="N107" si="44">SUM(N108:N109)</f>
        <v>0</v>
      </c>
      <c r="O107" s="35">
        <f t="shared" ref="O107" si="45">SUM(O108:O109)</f>
        <v>0</v>
      </c>
      <c r="P107" s="35">
        <f t="shared" ref="P107" si="46">SUM(P108:P109)</f>
        <v>0</v>
      </c>
      <c r="Q107" s="35">
        <f t="shared" ref="Q107" si="47">SUM(Q108:Q109)</f>
        <v>0</v>
      </c>
      <c r="R107" s="35">
        <v>0</v>
      </c>
      <c r="S107" s="35">
        <f t="shared" si="35"/>
        <v>5.0110000000000001</v>
      </c>
      <c r="T107" s="35">
        <f t="shared" si="36"/>
        <v>0</v>
      </c>
      <c r="U107" s="35">
        <v>0</v>
      </c>
      <c r="V107" s="35"/>
      <c r="W107" s="13"/>
      <c r="X107" s="8"/>
      <c r="Y107" s="8"/>
      <c r="Z107" s="8"/>
    </row>
    <row r="108" spans="1:26" ht="78.75" x14ac:dyDescent="0.25">
      <c r="A108" s="60" t="s">
        <v>198</v>
      </c>
      <c r="B108" s="64" t="s">
        <v>199</v>
      </c>
      <c r="C108" s="60" t="s">
        <v>200</v>
      </c>
      <c r="D108" s="55">
        <v>3.9030000000000005</v>
      </c>
      <c r="E108" s="55">
        <v>0</v>
      </c>
      <c r="F108" s="55">
        <v>0</v>
      </c>
      <c r="G108" s="55">
        <v>3.9030000000000005</v>
      </c>
      <c r="H108" s="55">
        <f t="shared" ref="H108:H109" si="48">J108+L108+N108+P108</f>
        <v>0</v>
      </c>
      <c r="I108" s="55">
        <f t="shared" ref="I108:I109" si="49">K108+M108+O108+Q108</f>
        <v>0</v>
      </c>
      <c r="J108" s="55">
        <v>0</v>
      </c>
      <c r="K108" s="55">
        <v>0</v>
      </c>
      <c r="L108" s="55">
        <v>0</v>
      </c>
      <c r="M108" s="55">
        <f>VLOOKUP(B108,'[1]ИФ1.1'!$E$14:$FU$76,173,0)/1000</f>
        <v>0</v>
      </c>
      <c r="N108" s="55">
        <v>0</v>
      </c>
      <c r="O108" s="55">
        <v>0</v>
      </c>
      <c r="P108" s="55">
        <v>0</v>
      </c>
      <c r="Q108" s="55">
        <v>0</v>
      </c>
      <c r="R108" s="55">
        <v>0</v>
      </c>
      <c r="S108" s="55">
        <f t="shared" si="35"/>
        <v>3.9030000000000005</v>
      </c>
      <c r="T108" s="55">
        <f t="shared" si="36"/>
        <v>0</v>
      </c>
      <c r="U108" s="55">
        <v>0</v>
      </c>
      <c r="V108" s="59"/>
      <c r="W108" s="13"/>
      <c r="X108" s="8"/>
      <c r="Y108" s="8"/>
      <c r="Z108" s="8"/>
    </row>
    <row r="109" spans="1:26" ht="47.25" x14ac:dyDescent="0.25">
      <c r="A109" s="60" t="s">
        <v>198</v>
      </c>
      <c r="B109" s="64" t="s">
        <v>201</v>
      </c>
      <c r="C109" s="60" t="s">
        <v>202</v>
      </c>
      <c r="D109" s="55">
        <v>1.1079999999999999</v>
      </c>
      <c r="E109" s="55">
        <v>0</v>
      </c>
      <c r="F109" s="55">
        <v>0</v>
      </c>
      <c r="G109" s="55">
        <v>1.1079999999999999</v>
      </c>
      <c r="H109" s="55">
        <f t="shared" si="48"/>
        <v>0</v>
      </c>
      <c r="I109" s="55">
        <f t="shared" si="49"/>
        <v>0</v>
      </c>
      <c r="J109" s="55">
        <v>0</v>
      </c>
      <c r="K109" s="55">
        <v>0</v>
      </c>
      <c r="L109" s="55">
        <v>0</v>
      </c>
      <c r="M109" s="55">
        <v>0</v>
      </c>
      <c r="N109" s="55">
        <v>0</v>
      </c>
      <c r="O109" s="55">
        <v>0</v>
      </c>
      <c r="P109" s="55">
        <v>0</v>
      </c>
      <c r="Q109" s="55">
        <v>0</v>
      </c>
      <c r="R109" s="55">
        <v>0</v>
      </c>
      <c r="S109" s="55">
        <f t="shared" ref="S109" si="50">G109-I109</f>
        <v>1.1079999999999999</v>
      </c>
      <c r="T109" s="55">
        <f t="shared" ref="T109" si="51">H109-I109</f>
        <v>0</v>
      </c>
      <c r="U109" s="55">
        <v>0</v>
      </c>
      <c r="V109" s="59"/>
      <c r="W109" s="13"/>
      <c r="X109" s="8"/>
      <c r="Y109" s="8"/>
      <c r="Z109" s="8"/>
    </row>
    <row r="110" spans="1:26" ht="47.25" x14ac:dyDescent="0.25">
      <c r="A110" s="23" t="s">
        <v>137</v>
      </c>
      <c r="B110" s="24" t="s">
        <v>138</v>
      </c>
      <c r="C110" s="25" t="s">
        <v>26</v>
      </c>
      <c r="D110" s="35">
        <v>0</v>
      </c>
      <c r="E110" s="35">
        <v>0</v>
      </c>
      <c r="F110" s="35">
        <v>0</v>
      </c>
      <c r="G110" s="35">
        <v>0</v>
      </c>
      <c r="H110" s="35">
        <v>0</v>
      </c>
      <c r="I110" s="35">
        <v>0</v>
      </c>
      <c r="J110" s="35">
        <v>0</v>
      </c>
      <c r="K110" s="35">
        <v>0</v>
      </c>
      <c r="L110" s="35">
        <v>0</v>
      </c>
      <c r="M110" s="35">
        <v>0</v>
      </c>
      <c r="N110" s="35">
        <v>0</v>
      </c>
      <c r="O110" s="35">
        <v>0</v>
      </c>
      <c r="P110" s="35">
        <v>0</v>
      </c>
      <c r="Q110" s="35">
        <v>0</v>
      </c>
      <c r="R110" s="35">
        <v>0</v>
      </c>
      <c r="S110" s="35">
        <f t="shared" si="35"/>
        <v>0</v>
      </c>
      <c r="T110" s="35">
        <f t="shared" si="36"/>
        <v>0</v>
      </c>
      <c r="U110" s="35">
        <v>0</v>
      </c>
      <c r="V110" s="35"/>
      <c r="W110" s="13"/>
      <c r="X110" s="8"/>
      <c r="Y110" s="8"/>
      <c r="Z110" s="8"/>
    </row>
    <row r="111" spans="1:26" ht="31.5" x14ac:dyDescent="0.25">
      <c r="A111" s="23" t="s">
        <v>94</v>
      </c>
      <c r="B111" s="24" t="s">
        <v>95</v>
      </c>
      <c r="C111" s="25" t="s">
        <v>26</v>
      </c>
      <c r="D111" s="35">
        <f t="shared" ref="D111:R111" si="52">SUM(D112:D134)</f>
        <v>95.738498093333334</v>
      </c>
      <c r="E111" s="35">
        <f t="shared" si="52"/>
        <v>13.81222859333333</v>
      </c>
      <c r="F111" s="35">
        <f t="shared" si="52"/>
        <v>0</v>
      </c>
      <c r="G111" s="35">
        <f t="shared" si="52"/>
        <v>81.926269500000004</v>
      </c>
      <c r="H111" s="35">
        <f t="shared" si="52"/>
        <v>0</v>
      </c>
      <c r="I111" s="35">
        <f t="shared" si="52"/>
        <v>3.13756667</v>
      </c>
      <c r="J111" s="35">
        <f t="shared" si="52"/>
        <v>0</v>
      </c>
      <c r="K111" s="35">
        <f t="shared" si="52"/>
        <v>0</v>
      </c>
      <c r="L111" s="35">
        <f t="shared" si="52"/>
        <v>0</v>
      </c>
      <c r="M111" s="35">
        <f t="shared" si="52"/>
        <v>3.13756667</v>
      </c>
      <c r="N111" s="35">
        <f t="shared" si="52"/>
        <v>0</v>
      </c>
      <c r="O111" s="35">
        <f t="shared" si="52"/>
        <v>0</v>
      </c>
      <c r="P111" s="35">
        <f t="shared" si="52"/>
        <v>0</v>
      </c>
      <c r="Q111" s="35">
        <f t="shared" si="52"/>
        <v>0</v>
      </c>
      <c r="R111" s="35">
        <f t="shared" si="52"/>
        <v>0</v>
      </c>
      <c r="S111" s="35">
        <f t="shared" si="35"/>
        <v>78.788702830000005</v>
      </c>
      <c r="T111" s="35">
        <f t="shared" si="36"/>
        <v>-3.13756667</v>
      </c>
      <c r="U111" s="35">
        <v>0</v>
      </c>
      <c r="V111" s="35"/>
      <c r="W111" s="13"/>
      <c r="X111" s="8"/>
      <c r="Y111" s="8"/>
      <c r="Z111" s="8"/>
    </row>
    <row r="112" spans="1:26" ht="47.25" x14ac:dyDescent="0.25">
      <c r="A112" s="60" t="s">
        <v>139</v>
      </c>
      <c r="B112" s="64" t="s">
        <v>203</v>
      </c>
      <c r="C112" s="60" t="s">
        <v>204</v>
      </c>
      <c r="D112" s="55">
        <v>8.2279999999999998</v>
      </c>
      <c r="E112" s="55">
        <v>0</v>
      </c>
      <c r="F112" s="55">
        <v>0</v>
      </c>
      <c r="G112" s="55">
        <v>8.2279999999999998</v>
      </c>
      <c r="H112" s="55">
        <f t="shared" ref="H112:H134" si="53">J112+L112+N112+P112</f>
        <v>0</v>
      </c>
      <c r="I112" s="55">
        <f t="shared" ref="I112:I134" si="54">K112+M112+O112+Q112</f>
        <v>0</v>
      </c>
      <c r="J112" s="55">
        <v>0</v>
      </c>
      <c r="K112" s="55">
        <v>0</v>
      </c>
      <c r="L112" s="55">
        <v>0</v>
      </c>
      <c r="M112" s="55">
        <f>VLOOKUP(B112,'[1]ИФ1.1'!$E$14:$FU$76,173,0)/1000</f>
        <v>0</v>
      </c>
      <c r="N112" s="55">
        <v>0</v>
      </c>
      <c r="O112" s="55">
        <v>0</v>
      </c>
      <c r="P112" s="55">
        <v>0</v>
      </c>
      <c r="Q112" s="55">
        <v>0</v>
      </c>
      <c r="R112" s="55">
        <v>0</v>
      </c>
      <c r="S112" s="55">
        <f t="shared" si="35"/>
        <v>8.2279999999999998</v>
      </c>
      <c r="T112" s="55">
        <f t="shared" si="36"/>
        <v>0</v>
      </c>
      <c r="U112" s="55">
        <v>0</v>
      </c>
      <c r="V112" s="59"/>
      <c r="W112" s="13"/>
      <c r="X112" s="8"/>
      <c r="Y112" s="8"/>
      <c r="Z112" s="8"/>
    </row>
    <row r="113" spans="1:26" ht="47.25" x14ac:dyDescent="0.25">
      <c r="A113" s="60" t="s">
        <v>139</v>
      </c>
      <c r="B113" s="64" t="s">
        <v>205</v>
      </c>
      <c r="C113" s="60" t="s">
        <v>206</v>
      </c>
      <c r="D113" s="55">
        <v>8.5820000000000007</v>
      </c>
      <c r="E113" s="55">
        <v>0</v>
      </c>
      <c r="F113" s="55">
        <v>0</v>
      </c>
      <c r="G113" s="55">
        <v>8.5820000000000007</v>
      </c>
      <c r="H113" s="55">
        <f t="shared" si="53"/>
        <v>0</v>
      </c>
      <c r="I113" s="55">
        <f t="shared" si="54"/>
        <v>0</v>
      </c>
      <c r="J113" s="55">
        <v>0</v>
      </c>
      <c r="K113" s="55">
        <v>0</v>
      </c>
      <c r="L113" s="55">
        <v>0</v>
      </c>
      <c r="M113" s="55">
        <v>0</v>
      </c>
      <c r="N113" s="55">
        <v>0</v>
      </c>
      <c r="O113" s="55">
        <v>0</v>
      </c>
      <c r="P113" s="55">
        <v>0</v>
      </c>
      <c r="Q113" s="55">
        <v>0</v>
      </c>
      <c r="R113" s="55">
        <v>0</v>
      </c>
      <c r="S113" s="55">
        <f t="shared" ref="S113:S134" si="55">G113-I113</f>
        <v>8.5820000000000007</v>
      </c>
      <c r="T113" s="55">
        <f t="shared" ref="T113:T134" si="56">H113-I113</f>
        <v>0</v>
      </c>
      <c r="U113" s="55">
        <v>0</v>
      </c>
      <c r="V113" s="58"/>
      <c r="W113" s="13"/>
      <c r="X113" s="8"/>
      <c r="Y113" s="8"/>
      <c r="Z113" s="8"/>
    </row>
    <row r="114" spans="1:26" ht="47.25" x14ac:dyDescent="0.25">
      <c r="A114" s="60" t="s">
        <v>139</v>
      </c>
      <c r="B114" s="64" t="s">
        <v>207</v>
      </c>
      <c r="C114" s="60" t="s">
        <v>208</v>
      </c>
      <c r="D114" s="55">
        <v>8.5820000000000007</v>
      </c>
      <c r="E114" s="55">
        <v>0</v>
      </c>
      <c r="F114" s="55">
        <v>0</v>
      </c>
      <c r="G114" s="55">
        <v>8.5820000000000007</v>
      </c>
      <c r="H114" s="55">
        <f t="shared" si="53"/>
        <v>0</v>
      </c>
      <c r="I114" s="55">
        <f t="shared" si="54"/>
        <v>0</v>
      </c>
      <c r="J114" s="55">
        <v>0</v>
      </c>
      <c r="K114" s="55">
        <v>0</v>
      </c>
      <c r="L114" s="55">
        <v>0</v>
      </c>
      <c r="M114" s="55">
        <v>0</v>
      </c>
      <c r="N114" s="55">
        <v>0</v>
      </c>
      <c r="O114" s="55">
        <v>0</v>
      </c>
      <c r="P114" s="55">
        <v>0</v>
      </c>
      <c r="Q114" s="55">
        <v>0</v>
      </c>
      <c r="R114" s="55">
        <v>0</v>
      </c>
      <c r="S114" s="55">
        <f t="shared" si="55"/>
        <v>8.5820000000000007</v>
      </c>
      <c r="T114" s="55">
        <f t="shared" si="56"/>
        <v>0</v>
      </c>
      <c r="U114" s="55">
        <v>0</v>
      </c>
      <c r="V114" s="58"/>
      <c r="W114" s="13"/>
      <c r="X114" s="8"/>
      <c r="Y114" s="8"/>
      <c r="Z114" s="8"/>
    </row>
    <row r="115" spans="1:26" ht="31.5" x14ac:dyDescent="0.25">
      <c r="A115" s="60" t="s">
        <v>139</v>
      </c>
      <c r="B115" s="64" t="s">
        <v>144</v>
      </c>
      <c r="C115" s="60" t="s">
        <v>209</v>
      </c>
      <c r="D115" s="55">
        <v>5.4030000000000005</v>
      </c>
      <c r="E115" s="55">
        <v>0.42623050000000001</v>
      </c>
      <c r="F115" s="55">
        <v>0</v>
      </c>
      <c r="G115" s="55">
        <v>4.9767695000000005</v>
      </c>
      <c r="H115" s="55">
        <f t="shared" si="53"/>
        <v>0</v>
      </c>
      <c r="I115" s="55">
        <f t="shared" si="54"/>
        <v>0</v>
      </c>
      <c r="J115" s="55">
        <v>0</v>
      </c>
      <c r="K115" s="55">
        <v>0</v>
      </c>
      <c r="L115" s="55">
        <v>0</v>
      </c>
      <c r="M115" s="55">
        <f>VLOOKUP(B115,'[1]ИФ1.1'!$E$14:$FU$76,173,0)/1000</f>
        <v>0</v>
      </c>
      <c r="N115" s="55">
        <v>0</v>
      </c>
      <c r="O115" s="55">
        <v>0</v>
      </c>
      <c r="P115" s="55">
        <v>0</v>
      </c>
      <c r="Q115" s="55">
        <v>0</v>
      </c>
      <c r="R115" s="55">
        <v>0</v>
      </c>
      <c r="S115" s="55">
        <f t="shared" si="55"/>
        <v>4.9767695000000005</v>
      </c>
      <c r="T115" s="55">
        <f t="shared" si="56"/>
        <v>0</v>
      </c>
      <c r="U115" s="55">
        <v>0</v>
      </c>
      <c r="V115" s="58"/>
      <c r="W115" s="13"/>
      <c r="X115" s="8"/>
      <c r="Y115" s="8"/>
      <c r="Z115" s="8"/>
    </row>
    <row r="116" spans="1:26" ht="31.5" x14ac:dyDescent="0.25">
      <c r="A116" s="60" t="s">
        <v>139</v>
      </c>
      <c r="B116" s="64" t="s">
        <v>210</v>
      </c>
      <c r="C116" s="60" t="s">
        <v>211</v>
      </c>
      <c r="D116" s="55">
        <v>19.941000000000003</v>
      </c>
      <c r="E116" s="55">
        <v>1.5980000000000001</v>
      </c>
      <c r="F116" s="55">
        <v>0</v>
      </c>
      <c r="G116" s="55">
        <v>18.343000000000004</v>
      </c>
      <c r="H116" s="55">
        <f t="shared" si="53"/>
        <v>0</v>
      </c>
      <c r="I116" s="55">
        <f t="shared" si="54"/>
        <v>0</v>
      </c>
      <c r="J116" s="55">
        <v>0</v>
      </c>
      <c r="K116" s="55">
        <v>0</v>
      </c>
      <c r="L116" s="55">
        <v>0</v>
      </c>
      <c r="M116" s="55">
        <f>VLOOKUP(B116,'[1]ИФ1.1'!$E$14:$FU$76,173,0)/1000</f>
        <v>0</v>
      </c>
      <c r="N116" s="55">
        <v>0</v>
      </c>
      <c r="O116" s="55">
        <v>0</v>
      </c>
      <c r="P116" s="55">
        <v>0</v>
      </c>
      <c r="Q116" s="55">
        <v>0</v>
      </c>
      <c r="R116" s="55">
        <v>0</v>
      </c>
      <c r="S116" s="55">
        <f t="shared" si="55"/>
        <v>18.343000000000004</v>
      </c>
      <c r="T116" s="55">
        <f t="shared" si="56"/>
        <v>0</v>
      </c>
      <c r="U116" s="55">
        <v>0</v>
      </c>
      <c r="V116" s="58"/>
      <c r="W116" s="13"/>
      <c r="X116" s="8"/>
      <c r="Y116" s="8"/>
      <c r="Z116" s="8"/>
    </row>
    <row r="117" spans="1:26" ht="31.5" x14ac:dyDescent="0.25">
      <c r="A117" s="60" t="s">
        <v>139</v>
      </c>
      <c r="B117" s="64" t="s">
        <v>212</v>
      </c>
      <c r="C117" s="60" t="s">
        <v>213</v>
      </c>
      <c r="D117" s="55">
        <v>7.6619999999999999</v>
      </c>
      <c r="E117" s="55">
        <v>0</v>
      </c>
      <c r="F117" s="55">
        <v>0</v>
      </c>
      <c r="G117" s="55">
        <v>7.6619999999999999</v>
      </c>
      <c r="H117" s="55">
        <f t="shared" si="53"/>
        <v>0</v>
      </c>
      <c r="I117" s="55">
        <f t="shared" si="54"/>
        <v>0</v>
      </c>
      <c r="J117" s="55">
        <v>0</v>
      </c>
      <c r="K117" s="55">
        <v>0</v>
      </c>
      <c r="L117" s="55">
        <v>0</v>
      </c>
      <c r="M117" s="55">
        <v>0</v>
      </c>
      <c r="N117" s="55">
        <v>0</v>
      </c>
      <c r="O117" s="55">
        <v>0</v>
      </c>
      <c r="P117" s="55">
        <v>0</v>
      </c>
      <c r="Q117" s="55">
        <v>0</v>
      </c>
      <c r="R117" s="55">
        <v>0</v>
      </c>
      <c r="S117" s="55">
        <f t="shared" si="55"/>
        <v>7.6619999999999999</v>
      </c>
      <c r="T117" s="55">
        <f t="shared" si="56"/>
        <v>0</v>
      </c>
      <c r="U117" s="55">
        <v>0</v>
      </c>
      <c r="V117" s="58"/>
      <c r="W117" s="13"/>
      <c r="X117" s="8"/>
      <c r="Y117" s="8"/>
      <c r="Z117" s="8"/>
    </row>
    <row r="118" spans="1:26" ht="31.5" x14ac:dyDescent="0.25">
      <c r="A118" s="60" t="s">
        <v>139</v>
      </c>
      <c r="B118" s="64" t="s">
        <v>214</v>
      </c>
      <c r="C118" s="60" t="s">
        <v>215</v>
      </c>
      <c r="D118" s="55">
        <v>0.56000000000000005</v>
      </c>
      <c r="E118" s="55">
        <v>0</v>
      </c>
      <c r="F118" s="55">
        <v>0</v>
      </c>
      <c r="G118" s="55">
        <v>0.56000000000000005</v>
      </c>
      <c r="H118" s="55">
        <f t="shared" si="53"/>
        <v>0</v>
      </c>
      <c r="I118" s="55">
        <f t="shared" si="54"/>
        <v>0</v>
      </c>
      <c r="J118" s="55">
        <v>0</v>
      </c>
      <c r="K118" s="55">
        <v>0</v>
      </c>
      <c r="L118" s="55">
        <v>0</v>
      </c>
      <c r="M118" s="55">
        <v>0</v>
      </c>
      <c r="N118" s="55">
        <v>0</v>
      </c>
      <c r="O118" s="55">
        <v>0</v>
      </c>
      <c r="P118" s="55">
        <v>0</v>
      </c>
      <c r="Q118" s="55">
        <v>0</v>
      </c>
      <c r="R118" s="55">
        <v>0</v>
      </c>
      <c r="S118" s="55">
        <f t="shared" si="55"/>
        <v>0.56000000000000005</v>
      </c>
      <c r="T118" s="55">
        <f t="shared" si="56"/>
        <v>0</v>
      </c>
      <c r="U118" s="55">
        <v>0</v>
      </c>
      <c r="V118" s="58"/>
      <c r="W118" s="13"/>
      <c r="X118" s="8"/>
      <c r="Y118" s="8"/>
      <c r="Z118" s="8"/>
    </row>
    <row r="119" spans="1:26" ht="47.25" x14ac:dyDescent="0.25">
      <c r="A119" s="60" t="s">
        <v>139</v>
      </c>
      <c r="B119" s="64" t="s">
        <v>216</v>
      </c>
      <c r="C119" s="60" t="s">
        <v>217</v>
      </c>
      <c r="D119" s="55">
        <v>6.9139999999999997</v>
      </c>
      <c r="E119" s="55">
        <v>0</v>
      </c>
      <c r="F119" s="55">
        <v>0</v>
      </c>
      <c r="G119" s="55">
        <v>6.9139999999999997</v>
      </c>
      <c r="H119" s="55">
        <f t="shared" si="53"/>
        <v>0</v>
      </c>
      <c r="I119" s="55">
        <f t="shared" si="54"/>
        <v>0</v>
      </c>
      <c r="J119" s="55">
        <v>0</v>
      </c>
      <c r="K119" s="55">
        <v>0</v>
      </c>
      <c r="L119" s="55">
        <v>0</v>
      </c>
      <c r="M119" s="55">
        <v>0</v>
      </c>
      <c r="N119" s="55">
        <v>0</v>
      </c>
      <c r="O119" s="55">
        <v>0</v>
      </c>
      <c r="P119" s="55">
        <v>0</v>
      </c>
      <c r="Q119" s="55">
        <v>0</v>
      </c>
      <c r="R119" s="55">
        <v>0</v>
      </c>
      <c r="S119" s="55">
        <f t="shared" si="55"/>
        <v>6.9139999999999997</v>
      </c>
      <c r="T119" s="55">
        <f t="shared" si="56"/>
        <v>0</v>
      </c>
      <c r="U119" s="55">
        <v>0</v>
      </c>
      <c r="V119" s="58"/>
      <c r="W119" s="13"/>
      <c r="X119" s="8"/>
      <c r="Y119" s="8"/>
      <c r="Z119" s="8"/>
    </row>
    <row r="120" spans="1:26" ht="31.5" x14ac:dyDescent="0.25">
      <c r="A120" s="60" t="s">
        <v>139</v>
      </c>
      <c r="B120" s="64" t="s">
        <v>218</v>
      </c>
      <c r="C120" s="60" t="s">
        <v>219</v>
      </c>
      <c r="D120" s="55">
        <v>0.23299999999999998</v>
      </c>
      <c r="E120" s="55">
        <v>0</v>
      </c>
      <c r="F120" s="55">
        <v>0</v>
      </c>
      <c r="G120" s="55">
        <v>0.23299999999999998</v>
      </c>
      <c r="H120" s="55">
        <f t="shared" si="53"/>
        <v>0</v>
      </c>
      <c r="I120" s="55">
        <f t="shared" si="54"/>
        <v>0</v>
      </c>
      <c r="J120" s="55">
        <v>0</v>
      </c>
      <c r="K120" s="55">
        <v>0</v>
      </c>
      <c r="L120" s="55">
        <v>0</v>
      </c>
      <c r="M120" s="55">
        <f>VLOOKUP(B120,'[1]ИФ1.1'!$E$14:$FU$76,173,0)/1000</f>
        <v>0</v>
      </c>
      <c r="N120" s="55">
        <v>0</v>
      </c>
      <c r="O120" s="55">
        <v>0</v>
      </c>
      <c r="P120" s="55">
        <v>0</v>
      </c>
      <c r="Q120" s="55">
        <v>0</v>
      </c>
      <c r="R120" s="55">
        <v>0</v>
      </c>
      <c r="S120" s="55">
        <f t="shared" si="55"/>
        <v>0.23299999999999998</v>
      </c>
      <c r="T120" s="55">
        <f t="shared" si="56"/>
        <v>0</v>
      </c>
      <c r="U120" s="55">
        <v>0</v>
      </c>
      <c r="V120" s="58"/>
      <c r="W120" s="13"/>
      <c r="X120" s="8"/>
      <c r="Y120" s="8"/>
      <c r="Z120" s="8"/>
    </row>
    <row r="121" spans="1:26" ht="47.25" x14ac:dyDescent="0.25">
      <c r="A121" s="60" t="s">
        <v>139</v>
      </c>
      <c r="B121" s="64" t="s">
        <v>220</v>
      </c>
      <c r="C121" s="60" t="s">
        <v>221</v>
      </c>
      <c r="D121" s="55">
        <v>2.0970000000000004</v>
      </c>
      <c r="E121" s="55">
        <v>0</v>
      </c>
      <c r="F121" s="55">
        <v>0</v>
      </c>
      <c r="G121" s="55">
        <v>2.0970000000000004</v>
      </c>
      <c r="H121" s="55">
        <f t="shared" si="53"/>
        <v>0</v>
      </c>
      <c r="I121" s="55">
        <f t="shared" si="54"/>
        <v>1.5726</v>
      </c>
      <c r="J121" s="55">
        <v>0</v>
      </c>
      <c r="K121" s="55">
        <v>0</v>
      </c>
      <c r="L121" s="55">
        <v>0</v>
      </c>
      <c r="M121" s="55">
        <f>VLOOKUP(B121,'[1]ИФ1.1'!$E$14:$FU$76,173,0)/1000</f>
        <v>1.5726</v>
      </c>
      <c r="N121" s="55">
        <v>0</v>
      </c>
      <c r="O121" s="55">
        <v>0</v>
      </c>
      <c r="P121" s="55">
        <v>0</v>
      </c>
      <c r="Q121" s="55">
        <v>0</v>
      </c>
      <c r="R121" s="55">
        <v>0</v>
      </c>
      <c r="S121" s="55">
        <f t="shared" si="55"/>
        <v>0.52440000000000042</v>
      </c>
      <c r="T121" s="55">
        <f t="shared" si="56"/>
        <v>-1.5726</v>
      </c>
      <c r="U121" s="55">
        <v>0</v>
      </c>
      <c r="V121" s="58" t="s">
        <v>254</v>
      </c>
      <c r="W121" s="13"/>
      <c r="X121" s="8"/>
      <c r="Y121" s="8"/>
      <c r="Z121" s="8"/>
    </row>
    <row r="122" spans="1:26" ht="31.5" x14ac:dyDescent="0.25">
      <c r="A122" s="60" t="s">
        <v>139</v>
      </c>
      <c r="B122" s="68" t="s">
        <v>252</v>
      </c>
      <c r="C122" s="60" t="s">
        <v>245</v>
      </c>
      <c r="D122" s="55">
        <v>7.34038288333333</v>
      </c>
      <c r="E122" s="55">
        <v>7.34038288333333</v>
      </c>
      <c r="F122" s="55">
        <v>0</v>
      </c>
      <c r="G122" s="55">
        <v>0</v>
      </c>
      <c r="H122" s="55">
        <f t="shared" ref="H122" si="57">J122+L122+N122+P122</f>
        <v>0</v>
      </c>
      <c r="I122" s="55">
        <f t="shared" ref="I122" si="58">K122+M122+O122+Q122</f>
        <v>0</v>
      </c>
      <c r="J122" s="55">
        <v>0</v>
      </c>
      <c r="K122" s="55">
        <v>0</v>
      </c>
      <c r="L122" s="55">
        <v>0</v>
      </c>
      <c r="M122" s="55">
        <v>0</v>
      </c>
      <c r="N122" s="55">
        <v>0</v>
      </c>
      <c r="O122" s="55">
        <v>0</v>
      </c>
      <c r="P122" s="55">
        <v>0</v>
      </c>
      <c r="Q122" s="55">
        <v>0</v>
      </c>
      <c r="R122" s="55">
        <v>0</v>
      </c>
      <c r="S122" s="55">
        <f t="shared" ref="S122" si="59">G122-I122</f>
        <v>0</v>
      </c>
      <c r="T122" s="55">
        <f t="shared" ref="T122" si="60">H122-I122</f>
        <v>0</v>
      </c>
      <c r="U122" s="55">
        <v>0</v>
      </c>
      <c r="V122" s="59"/>
      <c r="W122" s="13"/>
      <c r="X122" s="8"/>
      <c r="Y122" s="8"/>
      <c r="Z122" s="8"/>
    </row>
    <row r="123" spans="1:26" ht="31.5" x14ac:dyDescent="0.25">
      <c r="A123" s="60" t="s">
        <v>139</v>
      </c>
      <c r="B123" s="68" t="s">
        <v>253</v>
      </c>
      <c r="C123" s="60" t="s">
        <v>245</v>
      </c>
      <c r="D123" s="55">
        <v>4.4476152100000004</v>
      </c>
      <c r="E123" s="55">
        <v>4.4476152100000004</v>
      </c>
      <c r="F123" s="55">
        <v>0</v>
      </c>
      <c r="G123" s="55">
        <v>0</v>
      </c>
      <c r="H123" s="55">
        <f t="shared" ref="H123" si="61">J123+L123+N123+P123</f>
        <v>0</v>
      </c>
      <c r="I123" s="55">
        <f t="shared" ref="I123" si="62">K123+M123+O123+Q123</f>
        <v>0</v>
      </c>
      <c r="J123" s="55">
        <v>0</v>
      </c>
      <c r="K123" s="55">
        <v>0</v>
      </c>
      <c r="L123" s="55">
        <v>0</v>
      </c>
      <c r="M123" s="55">
        <v>0</v>
      </c>
      <c r="N123" s="55">
        <v>0</v>
      </c>
      <c r="O123" s="55">
        <v>0</v>
      </c>
      <c r="P123" s="55">
        <v>0</v>
      </c>
      <c r="Q123" s="55">
        <v>0</v>
      </c>
      <c r="R123" s="55">
        <v>0</v>
      </c>
      <c r="S123" s="55">
        <f t="shared" ref="S123" si="63">G123-I123</f>
        <v>0</v>
      </c>
      <c r="T123" s="55">
        <f t="shared" ref="T123" si="64">H123-I123</f>
        <v>0</v>
      </c>
      <c r="U123" s="55">
        <v>0</v>
      </c>
      <c r="V123" s="59"/>
      <c r="W123" s="13"/>
      <c r="X123" s="8"/>
      <c r="Y123" s="8"/>
      <c r="Z123" s="8"/>
    </row>
    <row r="124" spans="1:26" ht="31.5" x14ac:dyDescent="0.25">
      <c r="A124" s="60" t="s">
        <v>139</v>
      </c>
      <c r="B124" s="64" t="s">
        <v>222</v>
      </c>
      <c r="C124" s="60" t="s">
        <v>223</v>
      </c>
      <c r="D124" s="55">
        <v>0.24</v>
      </c>
      <c r="E124" s="55">
        <v>0</v>
      </c>
      <c r="F124" s="55">
        <v>0</v>
      </c>
      <c r="G124" s="55">
        <v>0.24</v>
      </c>
      <c r="H124" s="55">
        <f t="shared" si="53"/>
        <v>0</v>
      </c>
      <c r="I124" s="55">
        <f t="shared" si="54"/>
        <v>0</v>
      </c>
      <c r="J124" s="55">
        <v>0</v>
      </c>
      <c r="K124" s="55">
        <v>0</v>
      </c>
      <c r="L124" s="55">
        <v>0</v>
      </c>
      <c r="M124" s="55">
        <v>0</v>
      </c>
      <c r="N124" s="55">
        <v>0</v>
      </c>
      <c r="O124" s="55">
        <v>0</v>
      </c>
      <c r="P124" s="55">
        <v>0</v>
      </c>
      <c r="Q124" s="55">
        <v>0</v>
      </c>
      <c r="R124" s="55">
        <v>0</v>
      </c>
      <c r="S124" s="55">
        <f t="shared" si="55"/>
        <v>0.24</v>
      </c>
      <c r="T124" s="55">
        <f t="shared" si="56"/>
        <v>0</v>
      </c>
      <c r="U124" s="55">
        <v>0</v>
      </c>
      <c r="V124" s="59"/>
      <c r="W124" s="13"/>
      <c r="X124" s="8"/>
      <c r="Y124" s="8"/>
      <c r="Z124" s="8"/>
    </row>
    <row r="125" spans="1:26" ht="47.25" x14ac:dyDescent="0.25">
      <c r="A125" s="60" t="s">
        <v>139</v>
      </c>
      <c r="B125" s="64" t="s">
        <v>224</v>
      </c>
      <c r="C125" s="60" t="s">
        <v>225</v>
      </c>
      <c r="D125" s="55">
        <v>1.806</v>
      </c>
      <c r="E125" s="55">
        <v>0</v>
      </c>
      <c r="F125" s="55">
        <v>0</v>
      </c>
      <c r="G125" s="55">
        <v>1.806</v>
      </c>
      <c r="H125" s="55">
        <f t="shared" si="53"/>
        <v>0</v>
      </c>
      <c r="I125" s="55">
        <f t="shared" si="54"/>
        <v>1.56496667</v>
      </c>
      <c r="J125" s="55">
        <v>0</v>
      </c>
      <c r="K125" s="55">
        <v>0</v>
      </c>
      <c r="L125" s="55">
        <v>0</v>
      </c>
      <c r="M125" s="55">
        <v>1.56496667</v>
      </c>
      <c r="N125" s="55">
        <v>0</v>
      </c>
      <c r="O125" s="55">
        <v>0</v>
      </c>
      <c r="P125" s="55">
        <v>0</v>
      </c>
      <c r="Q125" s="55">
        <v>0</v>
      </c>
      <c r="R125" s="55">
        <v>0</v>
      </c>
      <c r="S125" s="55">
        <f t="shared" si="55"/>
        <v>0.24103333000000005</v>
      </c>
      <c r="T125" s="55">
        <f t="shared" si="56"/>
        <v>-1.56496667</v>
      </c>
      <c r="U125" s="55">
        <v>0</v>
      </c>
      <c r="V125" s="58" t="s">
        <v>254</v>
      </c>
      <c r="W125" s="13"/>
      <c r="X125" s="8"/>
      <c r="Y125" s="8"/>
      <c r="Z125" s="8"/>
    </row>
    <row r="126" spans="1:26" x14ac:dyDescent="0.25">
      <c r="A126" s="60" t="s">
        <v>139</v>
      </c>
      <c r="B126" s="64" t="s">
        <v>226</v>
      </c>
      <c r="C126" s="60" t="s">
        <v>227</v>
      </c>
      <c r="D126" s="55">
        <v>3.9729999999999999</v>
      </c>
      <c r="E126" s="55">
        <v>0</v>
      </c>
      <c r="F126" s="55">
        <v>0</v>
      </c>
      <c r="G126" s="55">
        <v>3.9729999999999999</v>
      </c>
      <c r="H126" s="55">
        <f t="shared" si="53"/>
        <v>0</v>
      </c>
      <c r="I126" s="55">
        <f t="shared" si="54"/>
        <v>0</v>
      </c>
      <c r="J126" s="55">
        <v>0</v>
      </c>
      <c r="K126" s="55">
        <v>0</v>
      </c>
      <c r="L126" s="55">
        <v>0</v>
      </c>
      <c r="M126" s="55">
        <v>0</v>
      </c>
      <c r="N126" s="55">
        <v>0</v>
      </c>
      <c r="O126" s="55">
        <v>0</v>
      </c>
      <c r="P126" s="55">
        <v>0</v>
      </c>
      <c r="Q126" s="55">
        <v>0</v>
      </c>
      <c r="R126" s="55">
        <v>0</v>
      </c>
      <c r="S126" s="55">
        <f t="shared" si="55"/>
        <v>3.9729999999999999</v>
      </c>
      <c r="T126" s="55">
        <f t="shared" si="56"/>
        <v>0</v>
      </c>
      <c r="U126" s="55">
        <v>0</v>
      </c>
      <c r="V126" s="52"/>
      <c r="W126" s="13"/>
      <c r="X126" s="8"/>
      <c r="Y126" s="8"/>
      <c r="Z126" s="8"/>
    </row>
    <row r="127" spans="1:26" ht="31.5" x14ac:dyDescent="0.25">
      <c r="A127" s="60" t="s">
        <v>139</v>
      </c>
      <c r="B127" s="64" t="s">
        <v>228</v>
      </c>
      <c r="C127" s="60" t="s">
        <v>229</v>
      </c>
      <c r="D127" s="55">
        <v>1.069</v>
      </c>
      <c r="E127" s="55">
        <v>0</v>
      </c>
      <c r="F127" s="55">
        <v>0</v>
      </c>
      <c r="G127" s="55">
        <v>1.069</v>
      </c>
      <c r="H127" s="55">
        <f t="shared" si="53"/>
        <v>0</v>
      </c>
      <c r="I127" s="55">
        <f t="shared" si="54"/>
        <v>0</v>
      </c>
      <c r="J127" s="55">
        <v>0</v>
      </c>
      <c r="K127" s="55">
        <v>0</v>
      </c>
      <c r="L127" s="55">
        <v>0</v>
      </c>
      <c r="M127" s="55">
        <v>0</v>
      </c>
      <c r="N127" s="55">
        <v>0</v>
      </c>
      <c r="O127" s="55">
        <v>0</v>
      </c>
      <c r="P127" s="55">
        <v>0</v>
      </c>
      <c r="Q127" s="55">
        <v>0</v>
      </c>
      <c r="R127" s="55">
        <v>0</v>
      </c>
      <c r="S127" s="55">
        <f t="shared" si="55"/>
        <v>1.069</v>
      </c>
      <c r="T127" s="55">
        <f t="shared" si="56"/>
        <v>0</v>
      </c>
      <c r="U127" s="55">
        <v>0</v>
      </c>
      <c r="V127" s="52"/>
      <c r="W127" s="13"/>
      <c r="X127" s="8"/>
      <c r="Y127" s="8"/>
      <c r="Z127" s="8"/>
    </row>
    <row r="128" spans="1:26" x14ac:dyDescent="0.25">
      <c r="A128" s="60" t="s">
        <v>139</v>
      </c>
      <c r="B128" s="64" t="s">
        <v>230</v>
      </c>
      <c r="C128" s="60" t="s">
        <v>231</v>
      </c>
      <c r="D128" s="55">
        <v>1.4350000000000001</v>
      </c>
      <c r="E128" s="55">
        <v>0</v>
      </c>
      <c r="F128" s="55">
        <v>0</v>
      </c>
      <c r="G128" s="55">
        <v>1.4350000000000001</v>
      </c>
      <c r="H128" s="55">
        <f t="shared" si="53"/>
        <v>0</v>
      </c>
      <c r="I128" s="55">
        <f t="shared" si="54"/>
        <v>0</v>
      </c>
      <c r="J128" s="55">
        <v>0</v>
      </c>
      <c r="K128" s="55">
        <v>0</v>
      </c>
      <c r="L128" s="55">
        <v>0</v>
      </c>
      <c r="M128" s="55">
        <v>0</v>
      </c>
      <c r="N128" s="55">
        <v>0</v>
      </c>
      <c r="O128" s="55">
        <v>0</v>
      </c>
      <c r="P128" s="55">
        <v>0</v>
      </c>
      <c r="Q128" s="55">
        <v>0</v>
      </c>
      <c r="R128" s="55">
        <v>0</v>
      </c>
      <c r="S128" s="55">
        <f t="shared" si="55"/>
        <v>1.4350000000000001</v>
      </c>
      <c r="T128" s="55">
        <f t="shared" si="56"/>
        <v>0</v>
      </c>
      <c r="U128" s="55">
        <v>0</v>
      </c>
      <c r="V128" s="52"/>
      <c r="W128" s="13"/>
      <c r="X128" s="8"/>
      <c r="Y128" s="8"/>
      <c r="Z128" s="8"/>
    </row>
    <row r="129" spans="1:26" x14ac:dyDescent="0.25">
      <c r="A129" s="60" t="s">
        <v>139</v>
      </c>
      <c r="B129" s="64" t="s">
        <v>232</v>
      </c>
      <c r="C129" s="60" t="s">
        <v>233</v>
      </c>
      <c r="D129" s="55">
        <v>3.5089999999999999</v>
      </c>
      <c r="E129" s="55">
        <v>0</v>
      </c>
      <c r="F129" s="55">
        <v>0</v>
      </c>
      <c r="G129" s="55">
        <v>3.5089999999999999</v>
      </c>
      <c r="H129" s="55">
        <f t="shared" si="53"/>
        <v>0</v>
      </c>
      <c r="I129" s="55">
        <f t="shared" si="54"/>
        <v>0</v>
      </c>
      <c r="J129" s="55">
        <v>0</v>
      </c>
      <c r="K129" s="55">
        <v>0</v>
      </c>
      <c r="L129" s="55">
        <v>0</v>
      </c>
      <c r="M129" s="55">
        <v>0</v>
      </c>
      <c r="N129" s="55">
        <v>0</v>
      </c>
      <c r="O129" s="55">
        <v>0</v>
      </c>
      <c r="P129" s="55">
        <v>0</v>
      </c>
      <c r="Q129" s="55">
        <v>0</v>
      </c>
      <c r="R129" s="55">
        <v>0</v>
      </c>
      <c r="S129" s="55">
        <f t="shared" si="55"/>
        <v>3.5089999999999999</v>
      </c>
      <c r="T129" s="55">
        <f t="shared" si="56"/>
        <v>0</v>
      </c>
      <c r="U129" s="55">
        <v>0</v>
      </c>
      <c r="V129" s="56"/>
      <c r="W129" s="13"/>
      <c r="X129" s="8"/>
      <c r="Y129" s="8"/>
      <c r="Z129" s="8"/>
    </row>
    <row r="130" spans="1:26" ht="31.5" x14ac:dyDescent="0.25">
      <c r="A130" s="60" t="s">
        <v>139</v>
      </c>
      <c r="B130" s="64" t="s">
        <v>234</v>
      </c>
      <c r="C130" s="60" t="s">
        <v>235</v>
      </c>
      <c r="D130" s="55">
        <v>1.9784999999999999</v>
      </c>
      <c r="E130" s="55">
        <v>0</v>
      </c>
      <c r="F130" s="55">
        <v>0</v>
      </c>
      <c r="G130" s="55">
        <v>1.9784999999999999</v>
      </c>
      <c r="H130" s="55">
        <f t="shared" si="53"/>
        <v>0</v>
      </c>
      <c r="I130" s="55">
        <f t="shared" si="54"/>
        <v>0</v>
      </c>
      <c r="J130" s="55">
        <v>0</v>
      </c>
      <c r="K130" s="55">
        <v>0</v>
      </c>
      <c r="L130" s="55">
        <v>0</v>
      </c>
      <c r="M130" s="55">
        <v>0</v>
      </c>
      <c r="N130" s="55">
        <v>0</v>
      </c>
      <c r="O130" s="55">
        <v>0</v>
      </c>
      <c r="P130" s="55">
        <v>0</v>
      </c>
      <c r="Q130" s="55">
        <v>0</v>
      </c>
      <c r="R130" s="55">
        <v>0</v>
      </c>
      <c r="S130" s="55">
        <f t="shared" si="55"/>
        <v>1.9784999999999999</v>
      </c>
      <c r="T130" s="55">
        <f t="shared" si="56"/>
        <v>0</v>
      </c>
      <c r="U130" s="55">
        <v>0</v>
      </c>
      <c r="V130" s="52"/>
      <c r="W130" s="13"/>
      <c r="X130" s="8"/>
      <c r="Y130" s="8"/>
      <c r="Z130" s="8"/>
    </row>
    <row r="131" spans="1:26" x14ac:dyDescent="0.25">
      <c r="A131" s="60" t="s">
        <v>139</v>
      </c>
      <c r="B131" s="64" t="s">
        <v>236</v>
      </c>
      <c r="C131" s="60" t="s">
        <v>237</v>
      </c>
      <c r="D131" s="55">
        <v>0.13500000000000001</v>
      </c>
      <c r="E131" s="55">
        <v>0</v>
      </c>
      <c r="F131" s="55">
        <v>0</v>
      </c>
      <c r="G131" s="55">
        <v>0.13500000000000001</v>
      </c>
      <c r="H131" s="55">
        <f t="shared" si="53"/>
        <v>0</v>
      </c>
      <c r="I131" s="55">
        <f t="shared" si="54"/>
        <v>0</v>
      </c>
      <c r="J131" s="55">
        <v>0</v>
      </c>
      <c r="K131" s="55">
        <v>0</v>
      </c>
      <c r="L131" s="55">
        <v>0</v>
      </c>
      <c r="M131" s="55">
        <v>0</v>
      </c>
      <c r="N131" s="55">
        <v>0</v>
      </c>
      <c r="O131" s="55">
        <v>0</v>
      </c>
      <c r="P131" s="55">
        <v>0</v>
      </c>
      <c r="Q131" s="55">
        <v>0</v>
      </c>
      <c r="R131" s="55">
        <v>0</v>
      </c>
      <c r="S131" s="55">
        <f t="shared" si="55"/>
        <v>0.13500000000000001</v>
      </c>
      <c r="T131" s="55">
        <f t="shared" si="56"/>
        <v>0</v>
      </c>
      <c r="U131" s="55">
        <v>0</v>
      </c>
      <c r="V131" s="59"/>
      <c r="W131" s="13"/>
      <c r="X131" s="8"/>
      <c r="Y131" s="8"/>
      <c r="Z131" s="8"/>
    </row>
    <row r="132" spans="1:26" ht="31.5" x14ac:dyDescent="0.25">
      <c r="A132" s="60" t="s">
        <v>139</v>
      </c>
      <c r="B132" s="64" t="s">
        <v>238</v>
      </c>
      <c r="C132" s="60" t="s">
        <v>239</v>
      </c>
      <c r="D132" s="55">
        <v>0.17100000000000001</v>
      </c>
      <c r="E132" s="55">
        <v>0</v>
      </c>
      <c r="F132" s="55">
        <v>0</v>
      </c>
      <c r="G132" s="55">
        <v>0.17100000000000001</v>
      </c>
      <c r="H132" s="55">
        <f t="shared" si="53"/>
        <v>0</v>
      </c>
      <c r="I132" s="55">
        <f t="shared" si="54"/>
        <v>0</v>
      </c>
      <c r="J132" s="55">
        <v>0</v>
      </c>
      <c r="K132" s="55">
        <v>0</v>
      </c>
      <c r="L132" s="55">
        <v>0</v>
      </c>
      <c r="M132" s="55">
        <v>0</v>
      </c>
      <c r="N132" s="55">
        <v>0</v>
      </c>
      <c r="O132" s="55">
        <v>0</v>
      </c>
      <c r="P132" s="55">
        <v>0</v>
      </c>
      <c r="Q132" s="55">
        <v>0</v>
      </c>
      <c r="R132" s="55">
        <v>0</v>
      </c>
      <c r="S132" s="55">
        <f t="shared" si="55"/>
        <v>0.17100000000000001</v>
      </c>
      <c r="T132" s="55">
        <f t="shared" si="56"/>
        <v>0</v>
      </c>
      <c r="U132" s="55">
        <v>0</v>
      </c>
      <c r="V132" s="59"/>
      <c r="W132" s="13"/>
      <c r="X132" s="8"/>
      <c r="Y132" s="8"/>
      <c r="Z132" s="8"/>
    </row>
    <row r="133" spans="1:26" ht="47.25" x14ac:dyDescent="0.25">
      <c r="A133" s="60" t="s">
        <v>139</v>
      </c>
      <c r="B133" s="64" t="s">
        <v>240</v>
      </c>
      <c r="C133" s="60" t="s">
        <v>241</v>
      </c>
      <c r="D133" s="55">
        <v>0.41199999999999998</v>
      </c>
      <c r="E133" s="55">
        <v>0</v>
      </c>
      <c r="F133" s="55">
        <v>0</v>
      </c>
      <c r="G133" s="55">
        <v>0.41199999999999998</v>
      </c>
      <c r="H133" s="55">
        <f t="shared" si="53"/>
        <v>0</v>
      </c>
      <c r="I133" s="55">
        <f t="shared" si="54"/>
        <v>0</v>
      </c>
      <c r="J133" s="55">
        <v>0</v>
      </c>
      <c r="K133" s="55">
        <v>0</v>
      </c>
      <c r="L133" s="55">
        <v>0</v>
      </c>
      <c r="M133" s="55">
        <v>0</v>
      </c>
      <c r="N133" s="55">
        <v>0</v>
      </c>
      <c r="O133" s="55">
        <v>0</v>
      </c>
      <c r="P133" s="55">
        <v>0</v>
      </c>
      <c r="Q133" s="55">
        <v>0</v>
      </c>
      <c r="R133" s="55">
        <v>0</v>
      </c>
      <c r="S133" s="55">
        <f t="shared" si="55"/>
        <v>0.41199999999999998</v>
      </c>
      <c r="T133" s="55">
        <f t="shared" si="56"/>
        <v>0</v>
      </c>
      <c r="U133" s="55">
        <v>0</v>
      </c>
      <c r="V133" s="59"/>
      <c r="W133" s="13"/>
      <c r="X133" s="8"/>
      <c r="Y133" s="8"/>
      <c r="Z133" s="8"/>
    </row>
    <row r="134" spans="1:26" ht="31.5" x14ac:dyDescent="0.25">
      <c r="A134" s="60" t="s">
        <v>139</v>
      </c>
      <c r="B134" s="64" t="s">
        <v>242</v>
      </c>
      <c r="C134" s="62" t="s">
        <v>243</v>
      </c>
      <c r="D134" s="55">
        <v>1.02</v>
      </c>
      <c r="E134" s="55">
        <v>0</v>
      </c>
      <c r="F134" s="55">
        <v>0</v>
      </c>
      <c r="G134" s="55">
        <v>1.02</v>
      </c>
      <c r="H134" s="55">
        <f t="shared" si="53"/>
        <v>0</v>
      </c>
      <c r="I134" s="55">
        <f t="shared" si="54"/>
        <v>0</v>
      </c>
      <c r="J134" s="55">
        <v>0</v>
      </c>
      <c r="K134" s="55">
        <v>0</v>
      </c>
      <c r="L134" s="55">
        <v>0</v>
      </c>
      <c r="M134" s="55">
        <v>0</v>
      </c>
      <c r="N134" s="55">
        <v>0</v>
      </c>
      <c r="O134" s="55">
        <v>0</v>
      </c>
      <c r="P134" s="55">
        <v>0</v>
      </c>
      <c r="Q134" s="55">
        <v>0</v>
      </c>
      <c r="R134" s="55">
        <v>0</v>
      </c>
      <c r="S134" s="55">
        <f t="shared" si="55"/>
        <v>1.02</v>
      </c>
      <c r="T134" s="55">
        <f t="shared" si="56"/>
        <v>0</v>
      </c>
      <c r="U134" s="55">
        <v>0</v>
      </c>
      <c r="V134" s="59"/>
      <c r="W134" s="13"/>
      <c r="X134" s="8"/>
      <c r="Y134" s="8"/>
      <c r="Z134" s="8"/>
    </row>
    <row r="136" spans="1:26" x14ac:dyDescent="0.25">
      <c r="D136" s="8"/>
      <c r="E136" s="8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</row>
    <row r="138" spans="1:26" x14ac:dyDescent="0.25">
      <c r="J138" s="8"/>
    </row>
  </sheetData>
  <autoFilter ref="A19:BM134"/>
  <mergeCells count="27">
    <mergeCell ref="A12:V12"/>
    <mergeCell ref="A4:V4"/>
    <mergeCell ref="A5:V5"/>
    <mergeCell ref="A7:V7"/>
    <mergeCell ref="A8:V8"/>
    <mergeCell ref="A10:V10"/>
    <mergeCell ref="A13:V13"/>
    <mergeCell ref="A14:V14"/>
    <mergeCell ref="A15:A18"/>
    <mergeCell ref="B15:B18"/>
    <mergeCell ref="C15:C18"/>
    <mergeCell ref="D15:D18"/>
    <mergeCell ref="E15:E18"/>
    <mergeCell ref="F15:G15"/>
    <mergeCell ref="H15:Q15"/>
    <mergeCell ref="R15:S15"/>
    <mergeCell ref="S16:S18"/>
    <mergeCell ref="T15:U17"/>
    <mergeCell ref="V15:V18"/>
    <mergeCell ref="F16:F18"/>
    <mergeCell ref="G16:G18"/>
    <mergeCell ref="H16:I17"/>
    <mergeCell ref="J16:K17"/>
    <mergeCell ref="L16:M17"/>
    <mergeCell ref="N16:O17"/>
    <mergeCell ref="P16:Q17"/>
    <mergeCell ref="R16:R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12квОсв</vt:lpstr>
      <vt:lpstr>'12квОсв'!Область_печати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filippovamv</dc:creator>
  <cp:lastModifiedBy>BurmakinaEV</cp:lastModifiedBy>
  <dcterms:created xsi:type="dcterms:W3CDTF">2018-08-03T08:09:41Z</dcterms:created>
  <dcterms:modified xsi:type="dcterms:W3CDTF">2022-08-11T03:52:11Z</dcterms:modified>
</cp:coreProperties>
</file>