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CD51BDB0-C639-4E96-A751-6EA32FDA01A6}"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ТП'!$A$21:$AB$24</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4" i="12" l="1"/>
  <c r="I24" i="12"/>
  <c r="P24" i="12"/>
  <c r="H24" i="12"/>
  <c r="M24" i="12"/>
  <c r="Q24" i="12"/>
  <c r="O24" i="12"/>
  <c r="N24" i="12"/>
  <c r="R24" i="12"/>
  <c r="S24" i="12"/>
  <c r="J27" i="15" l="1"/>
  <c r="E27" i="15" s="1"/>
  <c r="N24" i="15"/>
  <c r="AC27" i="15" l="1"/>
  <c r="AC24" i="15" s="1"/>
  <c r="F27" i="15"/>
  <c r="J24" i="15"/>
  <c r="E24" i="15" l="1"/>
  <c r="B89" i="22" s="1"/>
  <c r="F24" i="15"/>
  <c r="AB29" i="15" l="1"/>
  <c r="AB24" i="15" l="1"/>
  <c r="C48" i="7" s="1"/>
  <c r="H27" i="5" l="1"/>
  <c r="AE39" i="5"/>
  <c r="B27" i="5"/>
  <c r="C27" i="5"/>
  <c r="AE82" i="5"/>
  <c r="AE85" i="5"/>
  <c r="AE73" i="5"/>
  <c r="AE72" i="5"/>
  <c r="AE80" i="5"/>
  <c r="AE83" i="5"/>
  <c r="AE71" i="5"/>
  <c r="AE78"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27" i="5" l="1"/>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<sst xmlns="http://schemas.openxmlformats.org/spreadsheetml/2006/main" count="4379" uniqueCount="535">
  <si>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</si>
  <si>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</si>
  <si>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</si>
  <si>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</si>
  <si>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</si>
  <si>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</si>
  <si>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</si>
  <si>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</si>
  <si>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</si>
  <si>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</si>
  <si>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</si>
  <si>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</si>
  <si>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</si>
  <si>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</si>
  <si>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</si>
  <si>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</si>
  <si>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</si>
  <si>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</si>
  <si>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</si>
  <si>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</si>
  <si>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</si>
  <si>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</si>
  <si>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</si>
  <si>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</si>
  <si>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</si>
  <si>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</si>
  <si>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</si>
  <si>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</si>
  <si>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</si>
  <si>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</si>
  <si>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</si>
  <si>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</si>
  <si>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</si>
  <si>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</si>
  <si>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</si>
  <si>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</si>
  <si>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</si>
  <si>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</si>
  <si>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</si>
  <si>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</si>
  <si>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</si>
  <si>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</si>
  <si>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</si>
  <si>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</si>
  <si>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</si>
  <si>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</si>
  <si>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</si>
  <si>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</si>
  <si>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</si>
  <si>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</si>
  <si>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</si>
  <si>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</si>
  <si>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</si>
  <si>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</si>
  <si>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</si>
  <si>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</si>
  <si>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</si>
  <si>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</si>
  <si>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</si>
  <si>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</si>
  <si>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</si>
  <si>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</si>
  <si>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</si>
  <si>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</si>
  <si>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</si>
  <si>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</si>
  <si>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</si>
  <si>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</si>
  <si>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</si>
  <si>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</si>
  <si>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</si>
  <si>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</si>
  <si>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</si>
  <si>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</si>
  <si>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</si>
  <si>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</si>
  <si>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</si>
  <si>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</si>
  <si>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</si>
  <si>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</si>
  <si>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</si>
  <si>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</si>
  <si>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</si>
  <si>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</si>
  <si>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</si>
  <si>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</si>
  <si>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</si>
  <si>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</si>
  <si>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</si>
  <si>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</si>
  <si>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</si>
  <si>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</si>
  <si>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</si>
  <si>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</si>
  <si>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</si>
  <si>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</si>
  <si>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</si>
  <si>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</si>
  <si>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</si>
  <si>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</si>
  <si>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</si>
  <si>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</si>
  <si>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</si>
  <si>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</si>
  <si>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</si>
  <si>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</si>
  <si>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</si>
  <si>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</si>
  <si>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</si>
  <si>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</si>
  <si>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</si>
  <si>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</si>
  <si>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</si>
  <si>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</si>
  <si>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</si>
  <si>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</si>
  <si>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</si>
  <si>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</si>
  <si>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</si>
  <si>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</si>
  <si>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</si>
  <si>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</si>
  <si>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</si>
  <si>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</si>
  <si>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</si>
  <si>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</si>
  <si>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</si>
  <si>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</si>
  <si>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</si>
  <si>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</si>
  <si>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</si>
  <si>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</si>
  <si>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</si>
  <si>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</si>
  <si>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</si>
  <si>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</si>
  <si>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</si>
  <si>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</si>
  <si>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</si>
  <si>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</si>
  <si>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</si>
  <si>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</si>
  <si>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</si>
  <si>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</si>
  <si>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</si>
  <si>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</si>
  <si>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</si>
  <si>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</si>
  <si>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</si>
  <si>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</si>
  <si>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</si>
  <si>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</si>
  <si>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</si>
  <si>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</si>
  <si>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</si>
  <si>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</si>
  <si>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</si>
  <si>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</si>
  <si>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</si>
  <si>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</si>
  <si>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</si>
  <si>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</si>
  <si>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</si>
  <si>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</si>
  <si>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</si>
  <si>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</si>
  <si>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</si>
  <si>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</si>
  <si>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</si>
  <si>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</si>
  <si>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</si>
  <si>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</si>
  <si>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</si>
  <si>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</si>
  <si>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</si>
  <si>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</si>
  <si>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</si>
  <si>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</si>
  <si>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</si>
  <si>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</si>
  <si>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</si>
  <si>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</si>
  <si>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</si>
  <si>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</si>
  <si>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</si>
  <si>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</si>
  <si>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</si>
  <si>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</si>
  <si>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</si>
  <si>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</si>
  <si>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</si>
  <si>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</si>
  <si>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</si>
  <si>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</si>
  <si>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</si>
  <si>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</si>
  <si>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</si>
  <si>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</si>
  <si>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</si>
  <si>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</si>
  <si>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</si>
  <si>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</si>
  <si>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</si>
  <si>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</si>
  <si>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</si>
  <si>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</si>
  <si>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</si>
  <si>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</si>
  <si>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</si>
  <si>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</si>
  <si>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</si>
  <si>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</si>
  <si>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</si>
  <si>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</si>
  <si>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</si>
  <si>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</si>
  <si>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</si>
  <si>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</si>
  <si>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</si>
  <si>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</si>
  <si>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</si>
  <si>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</si>
  <si>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</si>
  <si>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</si>
  <si>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</si>
  <si>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</si>
  <si>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</si>
  <si>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</si>
  <si>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</si>
  <si>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</si>
  <si>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</si>
  <si>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</si>
  <si>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</si>
  <si>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</si>
  <si>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</si>
  <si>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</si>
  <si>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</si>
  <si>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</si>
  <si>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</si>
  <si>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</si>
  <si>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</si>
  <si>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</si>
  <si>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</si>
  <si>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</si>
  <si>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</si>
  <si>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</si>
  <si>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</si>
  <si>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</si>
  <si>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</si>
  <si>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</si>
  <si>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</si>
  <si>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</si>
  <si>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</si>
  <si>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</si>
  <si>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</si>
  <si>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</si>
  <si>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</si>
  <si>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</si>
  <si>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</si>
  <si>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</si>
  <si>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</si>
  <si>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</si>
  <si>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</si>
  <si>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</si>
  <si>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</si>
  <si>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</si>
  <si>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</si>
  <si>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</si>
  <si>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</si>
  <si>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</si>
  <si>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</si>
  <si>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</si>
  <si>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</si>
  <si>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</si>
  <si>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</si>
  <si>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</si>
  <si>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</si>
  <si>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</si>
  <si>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</si>
  <si>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</si>
  <si>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</si>
  <si>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</si>
  <si>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</si>
  <si>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</si>
  <si>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</si>
  <si>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</si>
  <si>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</si>
  <si>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</si>
  <si>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</si>
  <si>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</si>
  <si>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</si>
  <si>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</si>
  <si>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</si>
  <si>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</si>
  <si>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</si>
  <si>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</si>
  <si>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</si>
  <si>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</si>
  <si>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</si>
  <si>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</si>
  <si>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</si>
  <si>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</si>
  <si>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</si>
  <si>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</si>
  <si>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</si>
  <si>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</si>
  <si>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</si>
  <si>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</si>
  <si>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</si>
  <si>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</si>
  <si>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</si>
  <si>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</si>
  <si>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</si>
  <si>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</si>
  <si>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</si>
  <si>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</si>
  <si>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</si>
  <si>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</si>
  <si>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</si>
  <si>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</si>
  <si>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</si>
  <si>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</si>
  <si>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</si>
  <si>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</si>
  <si>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</si>
  <si>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</si>
  <si>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</si>
  <si>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</si>
  <si>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</si>
  <si>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</si>
  <si>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</si>
  <si>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</si>
  <si>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</si>
  <si>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</si>
  <si>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</si>
  <si>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</si>
  <si>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</si>
  <si>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</si>
  <si>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</si>
  <si>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</si>
  <si>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</si>
  <si>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</si>
  <si>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</si>
  <si>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</si>
  <si>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</si>
  <si>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</si>
  <si>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</si>
  <si>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</si>
  <si>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</si>
  <si>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</si>
  <si>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</si>
  <si>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</si>
  <si>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</si>
  <si>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</si>
  <si>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</si>
  <si>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</si>
  <si>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</si>
  <si>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</si>
  <si>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</si>
  <si>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</si>
  <si>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</si>
  <si>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</si>
  <si>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</si>
  <si>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</si>
  <si>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</si>
  <si>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</si>
  <si>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</si>
  <si>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</si>
  <si>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</si>
  <si>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</si>
  <si>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</si>
  <si>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</si>
  <si>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</si>
  <si>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</si>
  <si>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</si>
  <si>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</si>
  <si>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</si>
  <si>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</si>
  <si>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</si>
  <si>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</si>
  <si>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</si>
  <si>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</si>
  <si>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</si>
  <si>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</si>
  <si>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</si>
  <si>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</si>
  <si>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</si>
  <si>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</si>
  <si>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</si>
  <si>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</si>
  <si>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</si>
  <si>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</si>
  <si>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</si>
  <si>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</si>
  <si>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</si>
  <si>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</si>
  <si>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</si>
  <si>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</si>
  <si>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</si>
  <si>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</si>
  <si>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</si>
  <si>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</si>
  <si>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</si>
  <si>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</si>
  <si>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</si>
  <si>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</si>
  <si>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</si>
  <si>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</si>
  <si>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</si>
  <si>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</si>
  <si>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</si>
  <si>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</si>
  <si>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</si>
  <si>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</si>
  <si>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</si>
  <si>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</si>
  <si>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</si>
  <si>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</si>
  <si>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</si>
  <si>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</si>
  <si>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</si>
  <si>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</si>
  <si>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</si>
  <si>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</si>
  <si>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</si>
  <si>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</si>
  <si>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</si>
  <si>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</si>
  <si>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</si>
  <si>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</si>
  <si>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</si>
  <si>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</si>
  <si>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</si>
  <si>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</si>
  <si>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</si>
  <si>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</si>
  <si>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</si>
  <si>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</si>
  <si>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</si>
  <si>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</si>
  <si>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</si>
  <si>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</si>
  <si>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</si>
  <si>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</si>
  <si>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</si>
  <si>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</si>
  <si>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</si>
  <si>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</si>
  <si>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</si>
  <si>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</si>
  <si>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</si>
  <si>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</si>
  <si>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</si>
  <si>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</si>
  <si>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</si>
  <si>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</si>
  <si>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</si>
  <si>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</si>
  <si>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</si>
  <si>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</si>
  <si>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</si>
  <si>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</si>
  <si>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</si>
  <si>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</si>
  <si>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</si>
  <si>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</si>
  <si>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</si>
  <si>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</si>
  <si>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</si>
  <si>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</si>
  <si>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</si>
  <si>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</si>
  <si>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</si>
  <si>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</si>
  <si>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</si>
  <si>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</si>
  <si>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</si>
  <si>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</si>
  <si>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</si>
  <si>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</si>
  <si>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</si>
  <si>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</si>
  <si>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</si>
  <si>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</si>
  <si>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</si>
  <si>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</si>
  <si>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</si>
  <si>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</si>
  <si>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</si>
  <si>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</si>
  <si>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</si>
  <si>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</si>
  <si>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</si>
  <si>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</si>
  <si>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</si>
  <si>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</si>
  <si>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</si>
  <si>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</si>
  <si>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</si>
  <si>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</si>
  <si>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</si>
  <si>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</si>
  <si>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</si>
  <si>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</si>
  <si>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</si>
  <si>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</si>
  <si>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t>
  </si>
  <si>
    <t>O_00.0099.000099</t>
  </si>
  <si>
    <t>По состоянию на дату ракрытия информации: 
Включение нового проекта на основании заключенного договора технологического присоединения и необходимости выполнения обязательств СО для ТП энергопринимающих устройств заявителя</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</si>
  <si>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</si>
  <si>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</si>
  <si>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</si>
  <si>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Расчет по объектам-аналогам:
"Строительство (реконструкция) интеллектуальной системы учета электрической энергии (мощность) (ФЗ№522); "Реконструкция ИКУ в части замены приборов учета у потребителей в рамках исполнения ФЗ №522"</t>
  </si>
  <si>
    <t>г. Новосибирск</t>
  </si>
  <si>
    <t>не требуется</t>
  </si>
  <si>
    <t>не относится</t>
  </si>
  <si>
    <t>-</t>
  </si>
  <si>
    <t>61,49 МВА</t>
  </si>
  <si>
    <t>775/7700084 от 10.06.2024</t>
  </si>
  <si>
    <t>Кабельный наконечник, отходящего кабеля 0,4 кВ РУ-0,4 кВ 9Щ (1-я площадка Котельная №34) ООО «НТСК» (яч. №10 (ф. 11-260) РУ-10 кВ ПС 220 кВ Тулинская (ЗРУ-1), яч. №24 (ф. 10-72) РУ-10 кВ ПС 220 кВ Тулинская (ЗРУ-2))</t>
  </si>
  <si>
    <t>1. Технологическое присоединение  энергопринимающих устройств Заявителей к сетям АО "Электромагистраль".</t>
  </si>
  <si>
    <t>Установка приборов учета 1 шт.</t>
  </si>
  <si>
    <t>ПС 220 кВ Тулинская</t>
  </si>
  <si>
    <t>66,53 тыс. руб с НДС за 1 шт.</t>
  </si>
  <si>
    <t>Выделение этапов не предусмотрено</t>
  </si>
  <si>
    <t>1. Договоры технологического присоединения: 240/7700046 от 31.08.2020</t>
  </si>
  <si>
    <t>П</t>
  </si>
  <si>
    <t>Сибирский Федеральный округ, Новосибирская область, г. Новосибирск</t>
  </si>
  <si>
    <t xml:space="preserve">Сетевая организация осуществляет:
Выполнение учёта электроэнергии в соответствии с «Основными положениями функционирования розничных рынков электрической энергии». Учёт электроэнергии выполнить на границе балансовой принадлежности объектов электросетевого хозяйства. При отсутствии технической возможности установки прибора учета на границе балансовой принадлежности, если иное не установлено соглашением сторон, учет выполнить в месте, максимально приближенном к границе балансовой принадлежности, в которых имеется техническая возможность их установки.
Класс точности устанавливаемого прибора учета 0,5S и выше по активной энергии и 1,0 по реактивной энергии. Учёт электроэнергии выполнить на границе балансовой принадлежности объектов электроэнергетики. 
Установить устройство, обеспечивающее контроль величины максимальной мощности в пределах 46,7 кВт. В качестве такого устройства, возможно использование прибора учета электрической энергии, обладающего функцией контроля величины максимальной мощности.
</t>
  </si>
  <si>
    <t>Заключен</t>
  </si>
  <si>
    <t xml:space="preserve">Новосибирская область, г. Новосибирск, Кировский район, 
ул. Петухова, д. 4 (кадастровый номер земельного участка: 54:35:051065:317)
</t>
  </si>
  <si>
    <t>Объект</t>
  </si>
  <si>
    <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</si>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</sst>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446</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507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506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3.27E-2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0.43243291703543546</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8" t="str">
        <f>'1. паспорт местоположение'!A9:C9</f>
        <v>Акционерное общество "Электромагистраль"</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32" ht="18.75" customHeight="1" x14ac:dyDescent="0.25">
      <c r="A9" s="441" t="s">
        <v>8</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8" t="str">
        <f>'1. паспорт местоположение'!A12:C12</f>
        <v>O_00.0099.000099</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32" x14ac:dyDescent="0.25">
      <c r="A12" s="441" t="s">
        <v>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8"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32" ht="15.75" customHeight="1" x14ac:dyDescent="0.25">
      <c r="A15" s="441" t="s">
        <v>5</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32"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F16" s="213"/>
    </row>
    <row r="18" spans="1:32" x14ac:dyDescent="0.25">
      <c r="A18" s="446" t="s">
        <v>390</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2" ht="33" customHeight="1" x14ac:dyDescent="0.25">
      <c r="A20" s="442" t="s">
        <v>184</v>
      </c>
      <c r="B20" s="442" t="s">
        <v>183</v>
      </c>
      <c r="C20" s="439" t="s">
        <v>440</v>
      </c>
      <c r="D20" s="439"/>
      <c r="E20" s="445" t="s">
        <v>182</v>
      </c>
      <c r="F20" s="445"/>
      <c r="G20" s="457" t="s">
        <v>448</v>
      </c>
      <c r="H20" s="447">
        <v>2025</v>
      </c>
      <c r="I20" s="448"/>
      <c r="J20" s="448"/>
      <c r="K20" s="448"/>
      <c r="L20" s="447">
        <v>2026</v>
      </c>
      <c r="M20" s="448"/>
      <c r="N20" s="448"/>
      <c r="O20" s="448"/>
      <c r="P20" s="447">
        <v>2027</v>
      </c>
      <c r="Q20" s="448"/>
      <c r="R20" s="448"/>
      <c r="S20" s="448"/>
      <c r="T20" s="447">
        <v>2028</v>
      </c>
      <c r="U20" s="448"/>
      <c r="V20" s="448"/>
      <c r="W20" s="448"/>
      <c r="X20" s="447">
        <v>2029</v>
      </c>
      <c r="Y20" s="448"/>
      <c r="Z20" s="448"/>
      <c r="AA20" s="448"/>
      <c r="AB20" s="450" t="s">
        <v>181</v>
      </c>
      <c r="AC20" s="451"/>
      <c r="AD20" s="209"/>
      <c r="AE20" s="209"/>
      <c r="AF20" s="209"/>
    </row>
    <row r="21" spans="1:32" ht="99.75" customHeight="1" x14ac:dyDescent="0.25">
      <c r="A21" s="443"/>
      <c r="B21" s="443"/>
      <c r="C21" s="439"/>
      <c r="D21" s="439"/>
      <c r="E21" s="445"/>
      <c r="F21" s="445"/>
      <c r="G21" s="458"/>
      <c r="H21" s="456" t="s">
        <v>443</v>
      </c>
      <c r="I21" s="456"/>
      <c r="J21" s="449" t="s">
        <v>444</v>
      </c>
      <c r="K21" s="449"/>
      <c r="L21" s="456" t="s">
        <v>443</v>
      </c>
      <c r="M21" s="456"/>
      <c r="N21" s="449" t="s">
        <v>444</v>
      </c>
      <c r="O21" s="449"/>
      <c r="P21" s="439" t="s">
        <v>1</v>
      </c>
      <c r="Q21" s="439"/>
      <c r="R21" s="449" t="s">
        <v>444</v>
      </c>
      <c r="S21" s="449"/>
      <c r="T21" s="439" t="s">
        <v>1</v>
      </c>
      <c r="U21" s="439"/>
      <c r="V21" s="449" t="s">
        <v>444</v>
      </c>
      <c r="W21" s="449"/>
      <c r="X21" s="439" t="s">
        <v>1</v>
      </c>
      <c r="Y21" s="439"/>
      <c r="Z21" s="449" t="s">
        <v>444</v>
      </c>
      <c r="AA21" s="449"/>
      <c r="AB21" s="452"/>
      <c r="AC21" s="453"/>
    </row>
    <row r="22" spans="1:32" ht="89.25" customHeight="1" x14ac:dyDescent="0.25">
      <c r="A22" s="444"/>
      <c r="B22" s="444"/>
      <c r="C22" s="274" t="str">
        <f>H21</f>
        <v>Утвержденный план</v>
      </c>
      <c r="D22" s="283" t="s">
        <v>444</v>
      </c>
      <c r="E22" s="287" t="s">
        <v>445</v>
      </c>
      <c r="F22" s="287" t="s">
        <v>447</v>
      </c>
      <c r="G22" s="459"/>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6.6526624255439995E-2</v>
      </c>
      <c r="E24" s="284">
        <f t="shared" si="0"/>
        <v>6.6526624255439995E-2</v>
      </c>
      <c r="F24" s="284">
        <f t="shared" si="0"/>
        <v>0</v>
      </c>
      <c r="G24" s="267">
        <f t="shared" si="0"/>
        <v>6.6526624255439995E-2</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5.5438853546199998E-2</v>
      </c>
      <c r="E27" s="285">
        <f>J27+N27+G27+P27+T27+X27</f>
        <v>6.6526624255439995E-2</v>
      </c>
      <c r="F27" s="285">
        <f t="shared" si="8"/>
        <v>0</v>
      </c>
      <c r="G27" s="267">
        <v>6.6526624255439995E-2</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532</v>
      </c>
      <c r="L28" s="266">
        <v>0</v>
      </c>
      <c r="M28" s="268">
        <v>0</v>
      </c>
      <c r="N28" s="280">
        <v>0</v>
      </c>
      <c r="O28" s="281" t="s">
        <v>532</v>
      </c>
      <c r="P28" s="154">
        <v>0</v>
      </c>
      <c r="Q28" s="154" t="s">
        <v>532</v>
      </c>
      <c r="R28" s="280">
        <v>0</v>
      </c>
      <c r="S28" s="281">
        <v>0</v>
      </c>
      <c r="T28" s="154">
        <v>0</v>
      </c>
      <c r="U28" s="154">
        <v>0</v>
      </c>
      <c r="V28" s="280">
        <v>0</v>
      </c>
      <c r="W28" s="281">
        <v>0</v>
      </c>
      <c r="X28" s="154">
        <v>0</v>
      </c>
      <c r="Y28" s="154">
        <v>0</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532</v>
      </c>
      <c r="L29" s="266">
        <v>0</v>
      </c>
      <c r="M29" s="268">
        <v>0</v>
      </c>
      <c r="N29" s="280">
        <v>0</v>
      </c>
      <c r="O29" s="281" t="s">
        <v>532</v>
      </c>
      <c r="P29" s="154">
        <v>0</v>
      </c>
      <c r="Q29" s="288" t="s">
        <v>532</v>
      </c>
      <c r="R29" s="280">
        <v>0</v>
      </c>
      <c r="S29" s="281">
        <v>0</v>
      </c>
      <c r="T29" s="154">
        <v>0</v>
      </c>
      <c r="U29" s="154">
        <v>0</v>
      </c>
      <c r="V29" s="280">
        <v>0</v>
      </c>
      <c r="W29" s="281">
        <v>0</v>
      </c>
      <c r="X29" s="154">
        <v>0</v>
      </c>
      <c r="Y29" s="154">
        <v>0</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532</v>
      </c>
      <c r="L30" s="266">
        <v>0</v>
      </c>
      <c r="M30" s="268">
        <v>0</v>
      </c>
      <c r="N30" s="280">
        <v>0</v>
      </c>
      <c r="O30" s="281" t="s">
        <v>532</v>
      </c>
      <c r="P30" s="154">
        <v>0</v>
      </c>
      <c r="Q30" s="154" t="s">
        <v>532</v>
      </c>
      <c r="R30" s="280">
        <v>0</v>
      </c>
      <c r="S30" s="281">
        <v>0</v>
      </c>
      <c r="T30" s="154">
        <v>0</v>
      </c>
      <c r="U30" s="154">
        <v>0</v>
      </c>
      <c r="V30" s="280">
        <v>0</v>
      </c>
      <c r="W30" s="281">
        <v>0</v>
      </c>
      <c r="X30" s="154">
        <v>0</v>
      </c>
      <c r="Y30" s="154">
        <v>0</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532</v>
      </c>
      <c r="L31" s="266">
        <v>0</v>
      </c>
      <c r="M31" s="268">
        <v>0</v>
      </c>
      <c r="N31" s="280">
        <v>0</v>
      </c>
      <c r="O31" s="281" t="s">
        <v>532</v>
      </c>
      <c r="P31" s="154">
        <v>0</v>
      </c>
      <c r="Q31" s="154" t="s">
        <v>532</v>
      </c>
      <c r="R31" s="280">
        <v>0</v>
      </c>
      <c r="S31" s="281">
        <v>0</v>
      </c>
      <c r="T31" s="154">
        <v>0</v>
      </c>
      <c r="U31" s="154">
        <v>0</v>
      </c>
      <c r="V31" s="280">
        <v>0</v>
      </c>
      <c r="W31" s="281">
        <v>0</v>
      </c>
      <c r="X31" s="154">
        <v>0</v>
      </c>
      <c r="Y31" s="154">
        <v>0</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1.1087770709239997E-2</v>
      </c>
      <c r="E33" s="285">
        <f>J33+N33+G33+P33+T33+X33</f>
        <v>0</v>
      </c>
      <c r="F33" s="285">
        <f t="shared" ref="F33" si="18">E33-G33</f>
        <v>0</v>
      </c>
      <c r="G33" s="266">
        <v>0</v>
      </c>
      <c r="H33" s="266">
        <v>0</v>
      </c>
      <c r="I33" s="266">
        <f>I31</f>
        <v>0</v>
      </c>
      <c r="J33" s="280">
        <v>0</v>
      </c>
      <c r="K33" s="280" t="str">
        <f>K31</f>
        <v/>
      </c>
      <c r="L33" s="266">
        <v>0</v>
      </c>
      <c r="M33" s="266">
        <f>M31</f>
        <v>0</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0</v>
      </c>
      <c r="D34" s="279">
        <f t="shared" ref="D34:G34" si="19">SUM(D35:D38)</f>
        <v>5.5438853546200005E-2</v>
      </c>
      <c r="E34" s="285">
        <f t="shared" ref="E34" si="20">J34+N34+G34+P34+T34+X34</f>
        <v>5.5438853546200005E-2</v>
      </c>
      <c r="F34" s="279">
        <f t="shared" si="19"/>
        <v>0</v>
      </c>
      <c r="G34" s="267">
        <f t="shared" si="19"/>
        <v>5.5438853546200005E-2</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v>
      </c>
      <c r="D35" s="280">
        <v>3.6602680375E-3</v>
      </c>
      <c r="E35" s="285">
        <f>J35+N35+G35+P35+T35+X35</f>
        <v>3.6602680375E-3</v>
      </c>
      <c r="F35" s="285">
        <f>E35-G35</f>
        <v>0</v>
      </c>
      <c r="G35" s="266">
        <v>3.6602680375E-3</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0</v>
      </c>
      <c r="D36" s="280">
        <v>8.7842918163999993E-3</v>
      </c>
      <c r="E36" s="285">
        <f>J36+N36+G36+P36+T36+X36</f>
        <v>8.7842918163999993E-3</v>
      </c>
      <c r="F36" s="285">
        <f t="shared" ref="F36:F37" si="30">E36-G36</f>
        <v>0</v>
      </c>
      <c r="G36" s="266">
        <v>8.7842918163999993E-3</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0</v>
      </c>
      <c r="D37" s="280">
        <v>4.2994293692300005E-2</v>
      </c>
      <c r="E37" s="285">
        <f>J37+N37+G37+P37+T37+X37</f>
        <v>4.2994293692300005E-2</v>
      </c>
      <c r="F37" s="285">
        <f t="shared" si="30"/>
        <v>0</v>
      </c>
      <c r="G37" s="266">
        <v>4.2994293692300005E-2</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v>
      </c>
      <c r="D38" s="280">
        <v>0</v>
      </c>
      <c r="E38" s="285">
        <f>J38+N38+G38+P38+T38+X38</f>
        <v>0</v>
      </c>
      <c r="F38" s="285">
        <f>E38-G38</f>
        <v>0</v>
      </c>
      <c r="G38" s="266">
        <v>0</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1</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1</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5.5438853546200005E-2</v>
      </c>
      <c r="E56" s="285">
        <f t="shared" ref="E56:E61" si="36">J56+N56+G56+P56+T56+X56</f>
        <v>5.5438853546200005E-2</v>
      </c>
      <c r="F56" s="280">
        <f t="shared" si="33"/>
        <v>0</v>
      </c>
      <c r="G56" s="266">
        <v>5.5438853546200005E-2</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1</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5" t="s">
        <v>449</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29" ht="32.25" customHeight="1" x14ac:dyDescent="0.25">
      <c r="B70" s="461"/>
      <c r="C70" s="461"/>
      <c r="D70" s="461"/>
      <c r="E70" s="461"/>
      <c r="F70" s="461"/>
      <c r="G70" s="461"/>
      <c r="H70" s="461"/>
      <c r="I70" s="461"/>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2"/>
      <c r="C72" s="462"/>
      <c r="D72" s="462"/>
      <c r="E72" s="462"/>
      <c r="F72" s="462"/>
      <c r="G72" s="462"/>
      <c r="H72" s="462"/>
      <c r="I72" s="462"/>
      <c r="J72" s="203"/>
      <c r="K72" s="203"/>
    </row>
    <row r="74" spans="1:29" ht="36.75" customHeight="1" x14ac:dyDescent="0.25">
      <c r="B74" s="461"/>
      <c r="C74" s="461"/>
      <c r="D74" s="461"/>
      <c r="E74" s="461"/>
      <c r="F74" s="461"/>
      <c r="G74" s="461"/>
      <c r="H74" s="461"/>
      <c r="I74" s="461"/>
      <c r="J74" s="202"/>
      <c r="K74" s="202"/>
    </row>
    <row r="75" spans="1:29" x14ac:dyDescent="0.25">
      <c r="B75" s="56"/>
      <c r="C75" s="56"/>
      <c r="D75" s="56"/>
      <c r="E75" s="56"/>
      <c r="F75" s="56"/>
      <c r="N75" s="207"/>
    </row>
    <row r="76" spans="1:29" ht="51" customHeight="1" x14ac:dyDescent="0.25">
      <c r="B76" s="461"/>
      <c r="C76" s="461"/>
      <c r="D76" s="461"/>
      <c r="E76" s="461"/>
      <c r="F76" s="461"/>
      <c r="G76" s="461"/>
      <c r="H76" s="461"/>
      <c r="I76" s="461"/>
      <c r="J76" s="202"/>
      <c r="K76" s="202"/>
      <c r="N76" s="207"/>
    </row>
    <row r="77" spans="1:29" ht="32.25" customHeight="1" x14ac:dyDescent="0.25">
      <c r="B77" s="462"/>
      <c r="C77" s="462"/>
      <c r="D77" s="462"/>
      <c r="E77" s="462"/>
      <c r="F77" s="462"/>
      <c r="G77" s="462"/>
      <c r="H77" s="462"/>
      <c r="I77" s="462"/>
      <c r="J77" s="203"/>
      <c r="K77" s="203"/>
    </row>
    <row r="78" spans="1:29" ht="51.75" customHeight="1" x14ac:dyDescent="0.25">
      <c r="B78" s="461"/>
      <c r="C78" s="461"/>
      <c r="D78" s="461"/>
      <c r="E78" s="461"/>
      <c r="F78" s="461"/>
      <c r="G78" s="461"/>
      <c r="H78" s="461"/>
      <c r="I78" s="461"/>
      <c r="J78" s="202"/>
      <c r="K78" s="202"/>
    </row>
    <row r="79" spans="1:29" ht="21.75" customHeight="1" x14ac:dyDescent="0.25">
      <c r="B79" s="463"/>
      <c r="C79" s="463"/>
      <c r="D79" s="463"/>
      <c r="E79" s="463"/>
      <c r="F79" s="463"/>
      <c r="G79" s="463"/>
      <c r="H79" s="463"/>
      <c r="I79" s="463"/>
      <c r="J79" s="204"/>
      <c r="K79" s="204"/>
      <c r="L79" s="55"/>
      <c r="M79" s="55"/>
    </row>
    <row r="80" spans="1:29" ht="23.25" customHeight="1" x14ac:dyDescent="0.25">
      <c r="B80" s="55"/>
      <c r="C80" s="55"/>
      <c r="D80" s="55"/>
      <c r="E80" s="55"/>
      <c r="F80" s="55"/>
    </row>
    <row r="81" spans="2:11" ht="18.75" customHeight="1" x14ac:dyDescent="0.25">
      <c r="B81" s="460"/>
      <c r="C81" s="460"/>
      <c r="D81" s="460"/>
      <c r="E81" s="460"/>
      <c r="F81" s="460"/>
      <c r="G81" s="460"/>
      <c r="H81" s="460"/>
      <c r="I81" s="460"/>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O_00.0099.000099</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row>
    <row r="18" spans="1:56"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row>
    <row r="19" spans="1:56"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67" t="s">
        <v>403</v>
      </c>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c r="AW21" s="467"/>
    </row>
    <row r="22" spans="1:56" s="20" customFormat="1" ht="58.5" customHeight="1" x14ac:dyDescent="0.25">
      <c r="A22" s="468" t="s">
        <v>50</v>
      </c>
      <c r="B22" s="471" t="s">
        <v>24</v>
      </c>
      <c r="C22" s="468" t="s">
        <v>49</v>
      </c>
      <c r="D22" s="468" t="s">
        <v>48</v>
      </c>
      <c r="E22" s="474" t="s">
        <v>414</v>
      </c>
      <c r="F22" s="475"/>
      <c r="G22" s="475"/>
      <c r="H22" s="475"/>
      <c r="I22" s="475"/>
      <c r="J22" s="475"/>
      <c r="K22" s="475"/>
      <c r="L22" s="476"/>
      <c r="M22" s="468" t="s">
        <v>47</v>
      </c>
      <c r="N22" s="468" t="s">
        <v>46</v>
      </c>
      <c r="O22" s="468" t="s">
        <v>45</v>
      </c>
      <c r="P22" s="477" t="s">
        <v>206</v>
      </c>
      <c r="Q22" s="477" t="s">
        <v>44</v>
      </c>
      <c r="R22" s="477" t="s">
        <v>43</v>
      </c>
      <c r="S22" s="477" t="s">
        <v>42</v>
      </c>
      <c r="T22" s="477"/>
      <c r="U22" s="478" t="s">
        <v>41</v>
      </c>
      <c r="V22" s="478" t="s">
        <v>40</v>
      </c>
      <c r="W22" s="477" t="s">
        <v>39</v>
      </c>
      <c r="X22" s="477" t="s">
        <v>38</v>
      </c>
      <c r="Y22" s="477" t="s">
        <v>37</v>
      </c>
      <c r="Z22" s="491" t="s">
        <v>36</v>
      </c>
      <c r="AA22" s="477" t="s">
        <v>35</v>
      </c>
      <c r="AB22" s="477" t="s">
        <v>34</v>
      </c>
      <c r="AC22" s="477" t="s">
        <v>33</v>
      </c>
      <c r="AD22" s="477" t="s">
        <v>32</v>
      </c>
      <c r="AE22" s="477" t="s">
        <v>431</v>
      </c>
      <c r="AF22" s="477" t="s">
        <v>31</v>
      </c>
      <c r="AG22" s="477"/>
      <c r="AH22" s="477"/>
      <c r="AI22" s="477"/>
      <c r="AJ22" s="477"/>
      <c r="AK22" s="477"/>
      <c r="AL22" s="477"/>
      <c r="AM22" s="477" t="s">
        <v>30</v>
      </c>
      <c r="AN22" s="477"/>
      <c r="AO22" s="477"/>
      <c r="AP22" s="477"/>
      <c r="AQ22" s="477" t="s">
        <v>29</v>
      </c>
      <c r="AR22" s="477"/>
      <c r="AS22" s="477" t="s">
        <v>28</v>
      </c>
      <c r="AT22" s="477" t="s">
        <v>27</v>
      </c>
      <c r="AU22" s="477" t="s">
        <v>442</v>
      </c>
      <c r="AV22" s="477" t="s">
        <v>26</v>
      </c>
      <c r="AW22" s="481" t="s">
        <v>25</v>
      </c>
      <c r="AX22" s="464" t="s">
        <v>533</v>
      </c>
      <c r="AY22" s="464" t="s">
        <v>534</v>
      </c>
      <c r="AZ22" s="464" t="s">
        <v>434</v>
      </c>
      <c r="BA22" s="464" t="s">
        <v>435</v>
      </c>
      <c r="BB22" s="464" t="s">
        <v>330</v>
      </c>
      <c r="BC22" s="464"/>
      <c r="BD22" s="464"/>
    </row>
    <row r="23" spans="1:56" s="20" customFormat="1" ht="64.5" customHeight="1" x14ac:dyDescent="0.25">
      <c r="A23" s="469"/>
      <c r="B23" s="472"/>
      <c r="C23" s="469"/>
      <c r="D23" s="469"/>
      <c r="E23" s="483" t="s">
        <v>23</v>
      </c>
      <c r="F23" s="485" t="s">
        <v>129</v>
      </c>
      <c r="G23" s="485" t="s">
        <v>128</v>
      </c>
      <c r="H23" s="485" t="s">
        <v>127</v>
      </c>
      <c r="I23" s="489" t="s">
        <v>349</v>
      </c>
      <c r="J23" s="489" t="s">
        <v>350</v>
      </c>
      <c r="K23" s="489" t="s">
        <v>351</v>
      </c>
      <c r="L23" s="485" t="s">
        <v>78</v>
      </c>
      <c r="M23" s="469"/>
      <c r="N23" s="469"/>
      <c r="O23" s="469"/>
      <c r="P23" s="477"/>
      <c r="Q23" s="477"/>
      <c r="R23" s="477"/>
      <c r="S23" s="487" t="s">
        <v>1</v>
      </c>
      <c r="T23" s="487" t="s">
        <v>11</v>
      </c>
      <c r="U23" s="478"/>
      <c r="V23" s="478"/>
      <c r="W23" s="477"/>
      <c r="X23" s="477"/>
      <c r="Y23" s="477"/>
      <c r="Z23" s="477"/>
      <c r="AA23" s="477"/>
      <c r="AB23" s="477"/>
      <c r="AC23" s="477"/>
      <c r="AD23" s="477"/>
      <c r="AE23" s="477"/>
      <c r="AF23" s="477" t="s">
        <v>22</v>
      </c>
      <c r="AG23" s="477"/>
      <c r="AH23" s="477"/>
      <c r="AI23" s="477" t="s">
        <v>21</v>
      </c>
      <c r="AJ23" s="477"/>
      <c r="AK23" s="468" t="s">
        <v>20</v>
      </c>
      <c r="AL23" s="468" t="s">
        <v>19</v>
      </c>
      <c r="AM23" s="468" t="s">
        <v>18</v>
      </c>
      <c r="AN23" s="468" t="s">
        <v>17</v>
      </c>
      <c r="AO23" s="468" t="s">
        <v>16</v>
      </c>
      <c r="AP23" s="468" t="s">
        <v>15</v>
      </c>
      <c r="AQ23" s="468" t="s">
        <v>14</v>
      </c>
      <c r="AR23" s="479" t="s">
        <v>11</v>
      </c>
      <c r="AS23" s="477"/>
      <c r="AT23" s="477"/>
      <c r="AU23" s="477"/>
      <c r="AV23" s="477"/>
      <c r="AW23" s="482"/>
      <c r="AX23" s="465"/>
      <c r="AY23" s="465"/>
      <c r="AZ23" s="465"/>
      <c r="BA23" s="465"/>
      <c r="BB23" s="465"/>
      <c r="BC23" s="465"/>
      <c r="BD23" s="465"/>
    </row>
    <row r="24" spans="1:56" s="20" customFormat="1" ht="96.75" customHeight="1" x14ac:dyDescent="0.25">
      <c r="A24" s="470"/>
      <c r="B24" s="473"/>
      <c r="C24" s="470"/>
      <c r="D24" s="470"/>
      <c r="E24" s="484"/>
      <c r="F24" s="486"/>
      <c r="G24" s="486"/>
      <c r="H24" s="486"/>
      <c r="I24" s="490"/>
      <c r="J24" s="490"/>
      <c r="K24" s="490"/>
      <c r="L24" s="486"/>
      <c r="M24" s="470"/>
      <c r="N24" s="470"/>
      <c r="O24" s="470"/>
      <c r="P24" s="477"/>
      <c r="Q24" s="477"/>
      <c r="R24" s="477"/>
      <c r="S24" s="488"/>
      <c r="T24" s="488"/>
      <c r="U24" s="478"/>
      <c r="V24" s="478"/>
      <c r="W24" s="477"/>
      <c r="X24" s="477"/>
      <c r="Y24" s="477"/>
      <c r="Z24" s="477"/>
      <c r="AA24" s="477"/>
      <c r="AB24" s="477"/>
      <c r="AC24" s="477"/>
      <c r="AD24" s="477"/>
      <c r="AE24" s="477"/>
      <c r="AF24" s="116" t="s">
        <v>13</v>
      </c>
      <c r="AG24" s="150" t="s">
        <v>432</v>
      </c>
      <c r="AH24" s="116" t="s">
        <v>12</v>
      </c>
      <c r="AI24" s="117" t="s">
        <v>1</v>
      </c>
      <c r="AJ24" s="117" t="s">
        <v>11</v>
      </c>
      <c r="AK24" s="470"/>
      <c r="AL24" s="470"/>
      <c r="AM24" s="470"/>
      <c r="AN24" s="470"/>
      <c r="AO24" s="470"/>
      <c r="AP24" s="470"/>
      <c r="AQ24" s="470"/>
      <c r="AR24" s="480"/>
      <c r="AS24" s="477"/>
      <c r="AT24" s="477"/>
      <c r="AU24" s="477"/>
      <c r="AV24" s="477"/>
      <c r="AW24" s="482"/>
      <c r="AX24" s="466"/>
      <c r="AY24" s="466"/>
      <c r="AZ24" s="466"/>
      <c r="BA24" s="466"/>
      <c r="BB24" s="466"/>
      <c r="BC24" s="466"/>
      <c r="BD24" s="466"/>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2" t="str">
        <f>'1. паспорт местоположение'!A5:C5</f>
        <v>Год раскрытия информации: 2024 год</v>
      </c>
      <c r="B5" s="492"/>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O_00.0099.000099</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0"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360"/>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522</v>
      </c>
    </row>
    <row r="22" spans="1:2" x14ac:dyDescent="0.25">
      <c r="A22" s="157" t="s">
        <v>306</v>
      </c>
      <c r="B22" s="157" t="s">
        <v>527</v>
      </c>
    </row>
    <row r="23" spans="1:2" x14ac:dyDescent="0.25">
      <c r="A23" s="157" t="s">
        <v>288</v>
      </c>
      <c r="B23" s="157" t="s">
        <v>511</v>
      </c>
    </row>
    <row r="24" spans="1:2" x14ac:dyDescent="0.25">
      <c r="A24" s="157" t="s">
        <v>307</v>
      </c>
      <c r="B24" s="157" t="s">
        <v>425</v>
      </c>
    </row>
    <row r="25" spans="1:2" x14ac:dyDescent="0.25">
      <c r="A25" s="158" t="s">
        <v>308</v>
      </c>
      <c r="B25" s="175">
        <v>45656</v>
      </c>
    </row>
    <row r="26" spans="1:2" x14ac:dyDescent="0.25">
      <c r="A26" s="158" t="s">
        <v>309</v>
      </c>
      <c r="B26" s="160" t="s">
        <v>526</v>
      </c>
    </row>
    <row r="27" spans="1:2" x14ac:dyDescent="0.25">
      <c r="A27" s="160" t="str">
        <f>CONCATENATE("Стоимость проекта в прогнозных ценах, млн. руб. с НДС")</f>
        <v>Стоимость проекта в прогнозных ценах, млн. руб. с НДС</v>
      </c>
      <c r="B27" s="171">
        <v>6.6526624255439995E-2</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3"/>
  <sheetViews>
    <sheetView view="pageBreakPreview" topLeftCell="A16" zoomScale="55" zoomScaleSheetLayoutView="55" workbookViewId="0">
      <selection activeCell="H24" sqref="H2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O_00.0099.000099</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315" x14ac:dyDescent="0.2">
      <c r="A22" s="316" t="s">
        <v>63</v>
      </c>
      <c r="B22" s="317" t="s">
        <v>518</v>
      </c>
      <c r="C22" s="315" t="s">
        <v>425</v>
      </c>
      <c r="D22" s="315" t="s">
        <v>529</v>
      </c>
      <c r="E22" s="315" t="s">
        <v>530</v>
      </c>
      <c r="F22" s="315" t="s">
        <v>531</v>
      </c>
      <c r="G22" s="138" t="s">
        <v>373</v>
      </c>
      <c r="H22" s="139">
        <v>4.6699999999999998E-2</v>
      </c>
      <c r="I22" s="139">
        <v>1.4E-2</v>
      </c>
      <c r="J22" s="139">
        <v>3.27E-2</v>
      </c>
      <c r="K22" s="139">
        <v>0.4</v>
      </c>
      <c r="L22" s="139">
        <v>3</v>
      </c>
      <c r="M22" s="139" t="s">
        <v>425</v>
      </c>
      <c r="N22" s="139" t="s">
        <v>425</v>
      </c>
      <c r="O22" s="139" t="s">
        <v>425</v>
      </c>
      <c r="P22" s="139" t="s">
        <v>425</v>
      </c>
      <c r="Q22" s="140" t="s">
        <v>425</v>
      </c>
      <c r="R22" s="140" t="s">
        <v>528</v>
      </c>
      <c r="S22" s="139">
        <v>1.24935313</v>
      </c>
      <c r="T22" s="26"/>
      <c r="U22" s="26"/>
      <c r="V22" s="26"/>
      <c r="W22" s="26"/>
      <c r="X22" s="26"/>
      <c r="Y22" s="26"/>
      <c r="Z22" s="25"/>
      <c r="AA22" s="25"/>
      <c r="AB22" s="25"/>
    </row>
    <row r="23" spans="1:28" s="2" customFormat="1" ht="60" x14ac:dyDescent="0.2">
      <c r="A23" s="316"/>
      <c r="B23" s="318"/>
      <c r="C23" s="315"/>
      <c r="D23" s="315"/>
      <c r="E23" s="315"/>
      <c r="F23" s="315"/>
      <c r="G23" s="141" t="s">
        <v>519</v>
      </c>
      <c r="H23" s="140">
        <v>4.6699999999999998E-2</v>
      </c>
      <c r="I23" s="140">
        <v>1.4E-2</v>
      </c>
      <c r="J23" s="140">
        <v>3.27E-2</v>
      </c>
      <c r="K23" s="140">
        <v>0.4</v>
      </c>
      <c r="L23" s="140">
        <v>3</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ht="15.75" x14ac:dyDescent="0.25">
      <c r="A24" s="33" t="s">
        <v>298</v>
      </c>
      <c r="B24" s="140" t="s">
        <v>425</v>
      </c>
      <c r="C24" s="140" t="s">
        <v>425</v>
      </c>
      <c r="D24" s="140" t="s">
        <v>425</v>
      </c>
      <c r="E24" s="140" t="s">
        <v>425</v>
      </c>
      <c r="F24" s="140" t="s">
        <v>425</v>
      </c>
      <c r="G24" s="140" t="s">
        <v>425</v>
      </c>
      <c r="H24" s="140">
        <f>SUMIFS(H$22:H$23,$G$22:$G$23,"Всего по всем точкам присоединения, 
в том числе:")</f>
        <v>4.6699999999999998E-2</v>
      </c>
      <c r="I24" s="140">
        <f>SUMIFS(I$22:I$23,$G$22:$G$23,"Всего по всем точкам присоединения, 
в том числе:")</f>
        <v>1.4E-2</v>
      </c>
      <c r="J24" s="140">
        <f>SUMIFS(J$22:J$23,$G$22:$G$23,"Всего по всем точкам присоединения, 
в том числе:")</f>
        <v>3.27E-2</v>
      </c>
      <c r="K24" s="140" t="s">
        <v>425</v>
      </c>
      <c r="L24" s="140" t="s">
        <v>425</v>
      </c>
      <c r="M24" s="140">
        <f>SUMIFS(M$22:M$23,$G$22:$G$23,"Всего по всем точкам присоединения, 
в том числе:")</f>
        <v>0</v>
      </c>
      <c r="N24" s="140" t="str">
        <f>IFERROR((N22+#REF!+#REF!+#REF!+#REF!),"нд")</f>
        <v>нд</v>
      </c>
      <c r="O24" s="140">
        <f>SUMIF(O$22:O$23,"&gt;0",O$22:O$23)</f>
        <v>0</v>
      </c>
      <c r="P24" s="140" t="str">
        <f>IFERROR((P22+#REF!+#REF!+#REF!+#REF!),"нд")</f>
        <v>нд</v>
      </c>
      <c r="Q24" s="140" t="str">
        <f>IFERROR((Q22+#REF!+#REF!+#REF!+#REF!),"нд")</f>
        <v>нд</v>
      </c>
      <c r="R24" s="140" t="str">
        <f>IFERROR((R22+#REF!+#REF!+#REF!+#REF!),"нд")</f>
        <v>нд</v>
      </c>
      <c r="S24" s="140">
        <f>SUMIF(S$22:S$23,"&gt;0",S$22:S$23)</f>
        <v>1.24935313</v>
      </c>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sheetData>
  <autoFilter ref="A21:AB24" xr:uid="{00000000-0009-0000-0000-000002000000}"/>
  <mergeCells count="38">
    <mergeCell ref="F22:F23"/>
    <mergeCell ref="A22:A23"/>
    <mergeCell ref="B22:B23"/>
    <mergeCell ref="C22:C23"/>
    <mergeCell ref="D22:D23"/>
    <mergeCell ref="E22:E23"/>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4:G24 P24:R24 N24 K24:L24 B22:S23">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O_00.0099.000099</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2" t="s">
        <v>384</v>
      </c>
      <c r="B19" s="322"/>
      <c r="C19" s="322"/>
      <c r="D19" s="322"/>
      <c r="E19" s="322"/>
      <c r="F19" s="322"/>
      <c r="G19" s="322"/>
      <c r="H19" s="322"/>
      <c r="I19" s="322"/>
      <c r="J19" s="322"/>
      <c r="K19" s="322"/>
      <c r="L19" s="322"/>
      <c r="M19" s="322"/>
      <c r="N19" s="322"/>
      <c r="O19" s="322"/>
      <c r="P19" s="322"/>
      <c r="Q19" s="322"/>
      <c r="R19" s="322"/>
      <c r="S19" s="322"/>
      <c r="T19" s="322"/>
    </row>
    <row r="20" spans="1:20" s="51"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x14ac:dyDescent="0.25">
      <c r="A21" s="324" t="s">
        <v>4</v>
      </c>
      <c r="B21" s="327" t="s">
        <v>191</v>
      </c>
      <c r="C21" s="328"/>
      <c r="D21" s="331" t="s">
        <v>120</v>
      </c>
      <c r="E21" s="327" t="s">
        <v>413</v>
      </c>
      <c r="F21" s="328"/>
      <c r="G21" s="327" t="s">
        <v>211</v>
      </c>
      <c r="H21" s="328"/>
      <c r="I21" s="327" t="s">
        <v>119</v>
      </c>
      <c r="J21" s="328"/>
      <c r="K21" s="331" t="s">
        <v>118</v>
      </c>
      <c r="L21" s="327" t="s">
        <v>117</v>
      </c>
      <c r="M21" s="328"/>
      <c r="N21" s="327" t="s">
        <v>409</v>
      </c>
      <c r="O21" s="328"/>
      <c r="P21" s="331" t="s">
        <v>116</v>
      </c>
      <c r="Q21" s="319" t="s">
        <v>115</v>
      </c>
      <c r="R21" s="320"/>
      <c r="S21" s="319" t="s">
        <v>114</v>
      </c>
      <c r="T21" s="321"/>
    </row>
    <row r="22" spans="1:20" ht="204.75" customHeight="1" x14ac:dyDescent="0.25">
      <c r="A22" s="325"/>
      <c r="B22" s="329"/>
      <c r="C22" s="330"/>
      <c r="D22" s="334"/>
      <c r="E22" s="329"/>
      <c r="F22" s="330"/>
      <c r="G22" s="329"/>
      <c r="H22" s="330"/>
      <c r="I22" s="329"/>
      <c r="J22" s="330"/>
      <c r="K22" s="332"/>
      <c r="L22" s="329"/>
      <c r="M22" s="330"/>
      <c r="N22" s="329"/>
      <c r="O22" s="330"/>
      <c r="P22" s="332"/>
      <c r="Q22" s="67" t="s">
        <v>113</v>
      </c>
      <c r="R22" s="67" t="s">
        <v>383</v>
      </c>
      <c r="S22" s="67" t="s">
        <v>112</v>
      </c>
      <c r="T22" s="67" t="s">
        <v>111</v>
      </c>
    </row>
    <row r="23" spans="1:20" ht="51.75" customHeight="1" x14ac:dyDescent="0.25">
      <c r="A23" s="326"/>
      <c r="B23" s="127" t="s">
        <v>109</v>
      </c>
      <c r="C23" s="127" t="s">
        <v>110</v>
      </c>
      <c r="D23" s="332"/>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3" t="s">
        <v>419</v>
      </c>
      <c r="C53" s="333"/>
      <c r="D53" s="333"/>
      <c r="E53" s="333"/>
      <c r="F53" s="333"/>
      <c r="G53" s="333"/>
      <c r="H53" s="333"/>
      <c r="I53" s="333"/>
      <c r="J53" s="333"/>
      <c r="K53" s="333"/>
      <c r="L53" s="333"/>
      <c r="M53" s="333"/>
      <c r="N53" s="333"/>
      <c r="O53" s="333"/>
      <c r="P53" s="333"/>
      <c r="Q53" s="333"/>
      <c r="R53" s="333"/>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5" t="s">
        <v>422</v>
      </c>
      <c r="F9" s="335"/>
      <c r="G9" s="335"/>
      <c r="H9" s="335"/>
      <c r="I9" s="335"/>
      <c r="J9" s="335"/>
      <c r="K9" s="335"/>
      <c r="L9" s="335"/>
      <c r="M9" s="335"/>
      <c r="N9" s="335"/>
      <c r="O9" s="335"/>
      <c r="P9" s="335"/>
      <c r="Q9" s="335"/>
      <c r="R9" s="335"/>
      <c r="S9" s="335"/>
      <c r="T9" s="335"/>
      <c r="U9" s="335"/>
      <c r="V9" s="335"/>
      <c r="W9" s="335"/>
      <c r="X9" s="335"/>
      <c r="Y9" s="335"/>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e">
        <v>#N/A</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386</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1" customFormat="1" ht="21" customHeight="1" x14ac:dyDescent="0.25"/>
    <row r="21" spans="1:27" ht="15.75" customHeight="1" x14ac:dyDescent="0.25">
      <c r="A21" s="336" t="s">
        <v>4</v>
      </c>
      <c r="B21" s="338" t="s">
        <v>393</v>
      </c>
      <c r="C21" s="339"/>
      <c r="D21" s="338" t="s">
        <v>395</v>
      </c>
      <c r="E21" s="339"/>
      <c r="F21" s="319" t="s">
        <v>92</v>
      </c>
      <c r="G21" s="321"/>
      <c r="H21" s="321"/>
      <c r="I21" s="320"/>
      <c r="J21" s="336" t="s">
        <v>396</v>
      </c>
      <c r="K21" s="338" t="s">
        <v>397</v>
      </c>
      <c r="L21" s="339"/>
      <c r="M21" s="338" t="s">
        <v>398</v>
      </c>
      <c r="N21" s="339"/>
      <c r="O21" s="338" t="s">
        <v>385</v>
      </c>
      <c r="P21" s="339"/>
      <c r="Q21" s="338" t="s">
        <v>125</v>
      </c>
      <c r="R21" s="339"/>
      <c r="S21" s="336" t="s">
        <v>124</v>
      </c>
      <c r="T21" s="336" t="s">
        <v>399</v>
      </c>
      <c r="U21" s="336" t="s">
        <v>394</v>
      </c>
      <c r="V21" s="338" t="s">
        <v>123</v>
      </c>
      <c r="W21" s="339"/>
      <c r="X21" s="319" t="s">
        <v>115</v>
      </c>
      <c r="Y21" s="321"/>
      <c r="Z21" s="319" t="s">
        <v>114</v>
      </c>
      <c r="AA21" s="321"/>
    </row>
    <row r="22" spans="1:27" ht="216" customHeight="1" x14ac:dyDescent="0.25">
      <c r="A22" s="342"/>
      <c r="B22" s="340"/>
      <c r="C22" s="341"/>
      <c r="D22" s="340"/>
      <c r="E22" s="341"/>
      <c r="F22" s="319" t="s">
        <v>122</v>
      </c>
      <c r="G22" s="320"/>
      <c r="H22" s="319" t="s">
        <v>121</v>
      </c>
      <c r="I22" s="320"/>
      <c r="J22" s="337"/>
      <c r="K22" s="340"/>
      <c r="L22" s="341"/>
      <c r="M22" s="340"/>
      <c r="N22" s="341"/>
      <c r="O22" s="340"/>
      <c r="P22" s="341"/>
      <c r="Q22" s="340"/>
      <c r="R22" s="341"/>
      <c r="S22" s="337"/>
      <c r="T22" s="337"/>
      <c r="U22" s="337"/>
      <c r="V22" s="340"/>
      <c r="W22" s="341"/>
      <c r="X22" s="67" t="s">
        <v>113</v>
      </c>
      <c r="Y22" s="67" t="s">
        <v>383</v>
      </c>
      <c r="Z22" s="67" t="s">
        <v>112</v>
      </c>
      <c r="AA22" s="67" t="s">
        <v>111</v>
      </c>
    </row>
    <row r="23" spans="1:27" ht="60" customHeight="1" x14ac:dyDescent="0.25">
      <c r="A23" s="337"/>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O_00.0099.000099</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3"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343"/>
      <c r="C15" s="343"/>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520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45536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O_00.0099.000099</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32"/>
      <c r="AB16" s="132"/>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32"/>
      <c r="AB17" s="132"/>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32"/>
      <c r="AB18" s="132"/>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O_00.0099.000099</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1" t="s">
        <v>387</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2" t="s">
        <v>84</v>
      </c>
      <c r="F19" s="353"/>
      <c r="G19" s="353"/>
      <c r="H19" s="353"/>
      <c r="I19" s="354"/>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O_00.0099.000099</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0" t="str">
        <f>'1. паспорт местоположение'!A15:C15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2" t="s">
        <v>388</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2" t="s">
        <v>286</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0</v>
      </c>
      <c r="AL24" s="362"/>
      <c r="AM24" s="78"/>
      <c r="AN24" s="78"/>
      <c r="AO24" s="105"/>
      <c r="AP24" s="105"/>
      <c r="AQ24" s="105"/>
      <c r="AR24" s="105"/>
      <c r="AS24" s="84"/>
    </row>
    <row r="25" spans="1:45" ht="12.75" customHeight="1" x14ac:dyDescent="0.25">
      <c r="A25" s="363" t="s">
        <v>285</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5" t="s">
        <v>425</v>
      </c>
      <c r="AL25" s="365"/>
      <c r="AM25" s="79"/>
      <c r="AN25" s="366" t="s">
        <v>284</v>
      </c>
      <c r="AO25" s="366"/>
      <c r="AP25" s="366"/>
      <c r="AQ25" s="361"/>
      <c r="AR25" s="361"/>
      <c r="AS25" s="84"/>
    </row>
    <row r="26" spans="1:45" ht="17.25" customHeight="1" x14ac:dyDescent="0.25">
      <c r="A26" s="375" t="s">
        <v>283</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6"/>
      <c r="AE26" s="376"/>
      <c r="AF26" s="376"/>
      <c r="AG26" s="376"/>
      <c r="AH26" s="376"/>
      <c r="AI26" s="376"/>
      <c r="AJ26" s="376"/>
      <c r="AK26" s="358" t="s">
        <v>425</v>
      </c>
      <c r="AL26" s="374"/>
      <c r="AM26" s="79"/>
      <c r="AN26" s="355" t="s">
        <v>282</v>
      </c>
      <c r="AO26" s="356"/>
      <c r="AP26" s="357"/>
      <c r="AQ26" s="358" t="s">
        <v>425</v>
      </c>
      <c r="AR26" s="359"/>
      <c r="AS26" s="84"/>
    </row>
    <row r="27" spans="1:45" ht="17.25" customHeight="1" x14ac:dyDescent="0.25">
      <c r="A27" s="375" t="s">
        <v>281</v>
      </c>
      <c r="B27" s="376"/>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58" t="s">
        <v>425</v>
      </c>
      <c r="AL27" s="374"/>
      <c r="AM27" s="79"/>
      <c r="AN27" s="355" t="s">
        <v>280</v>
      </c>
      <c r="AO27" s="356"/>
      <c r="AP27" s="357"/>
      <c r="AQ27" s="358" t="s">
        <v>425</v>
      </c>
      <c r="AR27" s="359"/>
      <c r="AS27" s="84"/>
    </row>
    <row r="28" spans="1:45" ht="27.75" customHeight="1" thickBot="1" x14ac:dyDescent="0.3">
      <c r="A28" s="377" t="s">
        <v>279</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80" t="s">
        <v>425</v>
      </c>
      <c r="AL28" s="381"/>
      <c r="AM28" s="79"/>
      <c r="AN28" s="382" t="s">
        <v>278</v>
      </c>
      <c r="AO28" s="383"/>
      <c r="AP28" s="384"/>
      <c r="AQ28" s="358" t="s">
        <v>425</v>
      </c>
      <c r="AR28" s="359"/>
      <c r="AS28" s="84"/>
    </row>
    <row r="29" spans="1:45" ht="17.25" customHeight="1" x14ac:dyDescent="0.25">
      <c r="A29" s="367" t="s">
        <v>277</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70" t="s">
        <v>425</v>
      </c>
      <c r="AL29" s="371"/>
      <c r="AM29" s="79"/>
      <c r="AN29" s="372"/>
      <c r="AO29" s="373"/>
      <c r="AP29" s="373"/>
      <c r="AQ29" s="358" t="s">
        <v>425</v>
      </c>
      <c r="AR29" s="374"/>
      <c r="AS29" s="84"/>
    </row>
    <row r="30" spans="1:45" ht="17.25" customHeight="1" x14ac:dyDescent="0.25">
      <c r="A30" s="375" t="s">
        <v>276</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6"/>
      <c r="AK30" s="358" t="s">
        <v>425</v>
      </c>
      <c r="AL30" s="374"/>
      <c r="AM30" s="79"/>
      <c r="AS30" s="84"/>
    </row>
    <row r="31" spans="1:45" ht="17.25" customHeight="1" x14ac:dyDescent="0.25">
      <c r="A31" s="375" t="s">
        <v>275</v>
      </c>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6"/>
      <c r="AE31" s="376"/>
      <c r="AF31" s="376"/>
      <c r="AG31" s="376"/>
      <c r="AH31" s="376"/>
      <c r="AI31" s="376"/>
      <c r="AJ31" s="376"/>
      <c r="AK31" s="358" t="s">
        <v>425</v>
      </c>
      <c r="AL31" s="374"/>
      <c r="AM31" s="79"/>
      <c r="AN31" s="79"/>
      <c r="AO31" s="104"/>
      <c r="AP31" s="104"/>
      <c r="AQ31" s="104"/>
      <c r="AR31" s="104"/>
      <c r="AS31" s="84"/>
    </row>
    <row r="32" spans="1:45" ht="17.25" customHeight="1" x14ac:dyDescent="0.25">
      <c r="A32" s="375" t="s">
        <v>250</v>
      </c>
      <c r="B32" s="376"/>
      <c r="C32" s="376"/>
      <c r="D32" s="376"/>
      <c r="E32" s="376"/>
      <c r="F32" s="376"/>
      <c r="G32" s="376"/>
      <c r="H32" s="376"/>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58" t="s">
        <v>425</v>
      </c>
      <c r="AL32" s="374"/>
      <c r="AM32" s="79"/>
      <c r="AN32" s="79"/>
      <c r="AO32" s="79"/>
      <c r="AP32" s="79"/>
      <c r="AQ32" s="79"/>
      <c r="AR32" s="79"/>
      <c r="AS32" s="84"/>
    </row>
    <row r="33" spans="1:45" ht="17.25" customHeight="1" x14ac:dyDescent="0.25">
      <c r="A33" s="375" t="s">
        <v>274</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c r="AK33" s="358" t="s">
        <v>425</v>
      </c>
      <c r="AL33" s="374"/>
      <c r="AM33" s="79"/>
      <c r="AN33" s="79"/>
      <c r="AO33" s="79"/>
      <c r="AP33" s="79"/>
      <c r="AQ33" s="79"/>
      <c r="AR33" s="79"/>
      <c r="AS33" s="84"/>
    </row>
    <row r="34" spans="1:45" ht="17.25" customHeight="1" x14ac:dyDescent="0.25">
      <c r="A34" s="375" t="s">
        <v>273</v>
      </c>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58" t="s">
        <v>425</v>
      </c>
      <c r="AL34" s="374"/>
      <c r="AM34" s="79"/>
      <c r="AN34" s="79"/>
      <c r="AO34" s="79"/>
      <c r="AP34" s="79"/>
      <c r="AQ34" s="79"/>
      <c r="AR34" s="79"/>
      <c r="AS34" s="84"/>
    </row>
    <row r="35" spans="1:45" ht="17.25" customHeight="1" x14ac:dyDescent="0.25">
      <c r="A35" s="375"/>
      <c r="B35" s="376"/>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c r="AJ35" s="376"/>
      <c r="AK35" s="385"/>
      <c r="AL35" s="385"/>
      <c r="AM35" s="79"/>
      <c r="AN35" s="79"/>
      <c r="AO35" s="79"/>
      <c r="AP35" s="79"/>
      <c r="AQ35" s="79"/>
      <c r="AR35" s="79"/>
      <c r="AS35" s="84"/>
    </row>
    <row r="36" spans="1:45" ht="17.25" customHeight="1" thickBot="1" x14ac:dyDescent="0.3">
      <c r="A36" s="386" t="s">
        <v>238</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8" t="s">
        <v>425</v>
      </c>
      <c r="AL36" s="388"/>
      <c r="AM36" s="79"/>
      <c r="AN36" s="79"/>
      <c r="AO36" s="79"/>
      <c r="AP36" s="79"/>
      <c r="AQ36" s="79"/>
      <c r="AR36" s="79"/>
      <c r="AS36" s="84"/>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5"/>
      <c r="AL37" s="365"/>
      <c r="AM37" s="79"/>
      <c r="AN37" s="79"/>
      <c r="AO37" s="79"/>
      <c r="AP37" s="79"/>
      <c r="AQ37" s="79"/>
      <c r="AR37" s="79"/>
      <c r="AS37" s="84"/>
    </row>
    <row r="38" spans="1:45" ht="17.25" customHeight="1" x14ac:dyDescent="0.25">
      <c r="A38" s="375" t="s">
        <v>272</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c r="AJ38" s="376"/>
      <c r="AK38" s="385" t="s">
        <v>425</v>
      </c>
      <c r="AL38" s="385"/>
      <c r="AM38" s="79"/>
      <c r="AN38" s="79"/>
      <c r="AO38" s="79"/>
      <c r="AP38" s="79"/>
      <c r="AQ38" s="79"/>
      <c r="AR38" s="79"/>
      <c r="AS38" s="84"/>
    </row>
    <row r="39" spans="1:45" ht="17.25" customHeight="1" thickBot="1" x14ac:dyDescent="0.3">
      <c r="A39" s="386" t="s">
        <v>271</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8" t="s">
        <v>425</v>
      </c>
      <c r="AL39" s="388"/>
      <c r="AM39" s="79"/>
      <c r="AN39" s="79"/>
      <c r="AO39" s="79"/>
      <c r="AP39" s="79"/>
      <c r="AQ39" s="79"/>
      <c r="AR39" s="79"/>
      <c r="AS39" s="84"/>
    </row>
    <row r="40" spans="1:45" ht="17.25" customHeight="1" x14ac:dyDescent="0.25">
      <c r="A40" s="363" t="s">
        <v>270</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5" t="s">
        <v>425</v>
      </c>
      <c r="AL40" s="365"/>
      <c r="AM40" s="79"/>
      <c r="AN40" s="79"/>
      <c r="AO40" s="79"/>
      <c r="AP40" s="79"/>
      <c r="AQ40" s="79"/>
      <c r="AR40" s="79"/>
      <c r="AS40" s="84"/>
    </row>
    <row r="41" spans="1:45" ht="17.25" customHeight="1" x14ac:dyDescent="0.25">
      <c r="A41" s="375" t="s">
        <v>269</v>
      </c>
      <c r="B41" s="376"/>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376"/>
      <c r="AA41" s="376"/>
      <c r="AB41" s="376"/>
      <c r="AC41" s="376"/>
      <c r="AD41" s="376"/>
      <c r="AE41" s="376"/>
      <c r="AF41" s="376"/>
      <c r="AG41" s="376"/>
      <c r="AH41" s="376"/>
      <c r="AI41" s="376"/>
      <c r="AJ41" s="376"/>
      <c r="AK41" s="385" t="s">
        <v>425</v>
      </c>
      <c r="AL41" s="385"/>
      <c r="AM41" s="79"/>
      <c r="AN41" s="79"/>
      <c r="AO41" s="79"/>
      <c r="AP41" s="79"/>
      <c r="AQ41" s="79"/>
      <c r="AR41" s="79"/>
      <c r="AS41" s="84"/>
    </row>
    <row r="42" spans="1:45" ht="17.25" customHeight="1" x14ac:dyDescent="0.25">
      <c r="A42" s="375" t="s">
        <v>268</v>
      </c>
      <c r="B42" s="376"/>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85" t="s">
        <v>425</v>
      </c>
      <c r="AL42" s="385"/>
      <c r="AM42" s="79"/>
      <c r="AN42" s="79"/>
      <c r="AO42" s="79"/>
      <c r="AP42" s="79"/>
      <c r="AQ42" s="79"/>
      <c r="AR42" s="79"/>
      <c r="AS42" s="84"/>
    </row>
    <row r="43" spans="1:45" ht="17.25" customHeight="1" x14ac:dyDescent="0.25">
      <c r="A43" s="375" t="s">
        <v>267</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85" t="s">
        <v>425</v>
      </c>
      <c r="AL43" s="385"/>
      <c r="AM43" s="79"/>
      <c r="AN43" s="79"/>
      <c r="AO43" s="79"/>
      <c r="AP43" s="79"/>
      <c r="AQ43" s="79"/>
      <c r="AR43" s="79"/>
      <c r="AS43" s="84"/>
    </row>
    <row r="44" spans="1:45" ht="17.25" customHeight="1" x14ac:dyDescent="0.25">
      <c r="A44" s="375" t="s">
        <v>266</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6"/>
      <c r="AK44" s="385" t="s">
        <v>425</v>
      </c>
      <c r="AL44" s="385"/>
      <c r="AM44" s="79"/>
      <c r="AN44" s="79"/>
      <c r="AO44" s="79"/>
      <c r="AP44" s="79"/>
      <c r="AQ44" s="79"/>
      <c r="AR44" s="79"/>
      <c r="AS44" s="84"/>
    </row>
    <row r="45" spans="1:45" ht="17.25" customHeight="1" x14ac:dyDescent="0.25">
      <c r="A45" s="375" t="s">
        <v>265</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85" t="s">
        <v>425</v>
      </c>
      <c r="AL45" s="385"/>
      <c r="AM45" s="79"/>
      <c r="AN45" s="79"/>
      <c r="AO45" s="79"/>
      <c r="AP45" s="79"/>
      <c r="AQ45" s="79"/>
      <c r="AR45" s="79"/>
      <c r="AS45" s="84"/>
    </row>
    <row r="46" spans="1:45" ht="17.25" customHeight="1" thickBot="1" x14ac:dyDescent="0.3">
      <c r="A46" s="389" t="s">
        <v>264</v>
      </c>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1" t="s">
        <v>425</v>
      </c>
      <c r="AL46" s="391"/>
      <c r="AM46" s="79"/>
      <c r="AN46" s="79"/>
      <c r="AO46" s="79"/>
      <c r="AP46" s="79"/>
      <c r="AQ46" s="79"/>
      <c r="AR46" s="79"/>
      <c r="AS46" s="84"/>
    </row>
    <row r="47" spans="1:45" ht="24" customHeight="1" x14ac:dyDescent="0.25">
      <c r="A47" s="392" t="s">
        <v>263</v>
      </c>
      <c r="B47" s="393"/>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4"/>
      <c r="AK47" s="365" t="s">
        <v>3</v>
      </c>
      <c r="AL47" s="365"/>
      <c r="AM47" s="395" t="s">
        <v>244</v>
      </c>
      <c r="AN47" s="395"/>
      <c r="AO47" s="92" t="s">
        <v>243</v>
      </c>
      <c r="AP47" s="92" t="s">
        <v>242</v>
      </c>
      <c r="AQ47" s="84"/>
    </row>
    <row r="48" spans="1:45" ht="12" customHeight="1" x14ac:dyDescent="0.25">
      <c r="A48" s="375" t="s">
        <v>262</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85" t="s">
        <v>425</v>
      </c>
      <c r="AL48" s="385"/>
      <c r="AM48" s="385" t="s">
        <v>425</v>
      </c>
      <c r="AN48" s="385"/>
      <c r="AO48" s="96" t="s">
        <v>425</v>
      </c>
      <c r="AP48" s="96" t="s">
        <v>425</v>
      </c>
      <c r="AQ48" s="84"/>
    </row>
    <row r="49" spans="1:43" ht="12" customHeight="1" x14ac:dyDescent="0.25">
      <c r="A49" s="375" t="s">
        <v>261</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85" t="s">
        <v>425</v>
      </c>
      <c r="AL49" s="385"/>
      <c r="AM49" s="385" t="s">
        <v>425</v>
      </c>
      <c r="AN49" s="385"/>
      <c r="AO49" s="96" t="s">
        <v>425</v>
      </c>
      <c r="AP49" s="96" t="s">
        <v>425</v>
      </c>
      <c r="AQ49" s="84"/>
    </row>
    <row r="50" spans="1:43" ht="12" customHeight="1" thickBot="1" x14ac:dyDescent="0.3">
      <c r="A50" s="386" t="s">
        <v>260</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8" t="s">
        <v>425</v>
      </c>
      <c r="AL50" s="388"/>
      <c r="AM50" s="388" t="s">
        <v>425</v>
      </c>
      <c r="AN50" s="388"/>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6" t="s">
        <v>259</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5" t="s">
        <v>3</v>
      </c>
      <c r="AL52" s="395"/>
      <c r="AM52" s="395" t="s">
        <v>244</v>
      </c>
      <c r="AN52" s="395"/>
      <c r="AO52" s="92" t="s">
        <v>243</v>
      </c>
      <c r="AP52" s="92" t="s">
        <v>242</v>
      </c>
      <c r="AQ52" s="84"/>
    </row>
    <row r="53" spans="1:43" ht="11.25" customHeight="1" x14ac:dyDescent="0.25">
      <c r="A53" s="398" t="s">
        <v>258</v>
      </c>
      <c r="B53" s="399"/>
      <c r="C53" s="399"/>
      <c r="D53" s="399"/>
      <c r="E53" s="399"/>
      <c r="F53" s="399"/>
      <c r="G53" s="399"/>
      <c r="H53" s="399"/>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399"/>
      <c r="AI53" s="399"/>
      <c r="AJ53" s="399"/>
      <c r="AK53" s="385" t="s">
        <v>425</v>
      </c>
      <c r="AL53" s="385"/>
      <c r="AM53" s="385" t="s">
        <v>425</v>
      </c>
      <c r="AN53" s="385"/>
      <c r="AO53" s="142" t="s">
        <v>425</v>
      </c>
      <c r="AP53" s="142" t="s">
        <v>425</v>
      </c>
      <c r="AQ53" s="84"/>
    </row>
    <row r="54" spans="1:43" ht="12" customHeight="1" x14ac:dyDescent="0.25">
      <c r="A54" s="375" t="s">
        <v>257</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85" t="s">
        <v>425</v>
      </c>
      <c r="AL54" s="385"/>
      <c r="AM54" s="385" t="s">
        <v>425</v>
      </c>
      <c r="AN54" s="385"/>
      <c r="AO54" s="142" t="s">
        <v>425</v>
      </c>
      <c r="AP54" s="142" t="s">
        <v>425</v>
      </c>
      <c r="AQ54" s="84"/>
    </row>
    <row r="55" spans="1:43" ht="12" customHeight="1" x14ac:dyDescent="0.25">
      <c r="A55" s="375" t="s">
        <v>256</v>
      </c>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85" t="s">
        <v>425</v>
      </c>
      <c r="AL55" s="385"/>
      <c r="AM55" s="385" t="s">
        <v>425</v>
      </c>
      <c r="AN55" s="385"/>
      <c r="AO55" s="142" t="s">
        <v>425</v>
      </c>
      <c r="AP55" s="142" t="s">
        <v>425</v>
      </c>
      <c r="AQ55" s="84"/>
    </row>
    <row r="56" spans="1:43" ht="12" customHeight="1" thickBot="1" x14ac:dyDescent="0.3">
      <c r="A56" s="386" t="s">
        <v>255</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400" t="s">
        <v>425</v>
      </c>
      <c r="AL56" s="400"/>
      <c r="AM56" s="400" t="s">
        <v>425</v>
      </c>
      <c r="AN56" s="400"/>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6" t="s">
        <v>254</v>
      </c>
      <c r="B58" s="397"/>
      <c r="C58" s="397"/>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5" t="s">
        <v>3</v>
      </c>
      <c r="AL58" s="395"/>
      <c r="AM58" s="395" t="s">
        <v>244</v>
      </c>
      <c r="AN58" s="395"/>
      <c r="AO58" s="92" t="s">
        <v>243</v>
      </c>
      <c r="AP58" s="92" t="s">
        <v>242</v>
      </c>
      <c r="AQ58" s="84"/>
    </row>
    <row r="59" spans="1:43" ht="12.75" customHeight="1" x14ac:dyDescent="0.25">
      <c r="A59" s="401" t="s">
        <v>253</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3" t="s">
        <v>425</v>
      </c>
      <c r="AL59" s="403"/>
      <c r="AM59" s="403" t="s">
        <v>425</v>
      </c>
      <c r="AN59" s="403"/>
      <c r="AO59" s="98" t="s">
        <v>425</v>
      </c>
      <c r="AP59" s="98" t="s">
        <v>425</v>
      </c>
      <c r="AQ59" s="90"/>
    </row>
    <row r="60" spans="1:43" ht="12" customHeight="1" x14ac:dyDescent="0.25">
      <c r="A60" s="375" t="s">
        <v>252</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85" t="s">
        <v>425</v>
      </c>
      <c r="AL60" s="385"/>
      <c r="AM60" s="385" t="s">
        <v>425</v>
      </c>
      <c r="AN60" s="385"/>
      <c r="AO60" s="96" t="s">
        <v>425</v>
      </c>
      <c r="AP60" s="96" t="s">
        <v>425</v>
      </c>
      <c r="AQ60" s="84"/>
    </row>
    <row r="61" spans="1:43" ht="12" customHeight="1" x14ac:dyDescent="0.25">
      <c r="A61" s="375" t="s">
        <v>251</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85" t="s">
        <v>425</v>
      </c>
      <c r="AL61" s="385"/>
      <c r="AM61" s="385" t="s">
        <v>425</v>
      </c>
      <c r="AN61" s="385"/>
      <c r="AO61" s="96" t="s">
        <v>425</v>
      </c>
      <c r="AP61" s="96" t="s">
        <v>425</v>
      </c>
      <c r="AQ61" s="84"/>
    </row>
    <row r="62" spans="1:43" ht="12" customHeight="1" x14ac:dyDescent="0.25">
      <c r="A62" s="375" t="s">
        <v>250</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85" t="s">
        <v>425</v>
      </c>
      <c r="AL62" s="385"/>
      <c r="AM62" s="385" t="s">
        <v>425</v>
      </c>
      <c r="AN62" s="385"/>
      <c r="AO62" s="96" t="s">
        <v>425</v>
      </c>
      <c r="AP62" s="96" t="s">
        <v>425</v>
      </c>
      <c r="AQ62" s="84"/>
    </row>
    <row r="63" spans="1:43" ht="9.75" customHeight="1" x14ac:dyDescent="0.25">
      <c r="A63" s="375"/>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85"/>
      <c r="AL63" s="385"/>
      <c r="AM63" s="385"/>
      <c r="AN63" s="385"/>
      <c r="AO63" s="96"/>
      <c r="AP63" s="96"/>
      <c r="AQ63" s="84"/>
    </row>
    <row r="64" spans="1:43" ht="9.75" customHeight="1" x14ac:dyDescent="0.25">
      <c r="A64" s="375"/>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85"/>
      <c r="AL64" s="385"/>
      <c r="AM64" s="385"/>
      <c r="AN64" s="385"/>
      <c r="AO64" s="96"/>
      <c r="AP64" s="96"/>
      <c r="AQ64" s="84"/>
    </row>
    <row r="65" spans="1:43" ht="12" customHeight="1" x14ac:dyDescent="0.25">
      <c r="A65" s="375" t="s">
        <v>249</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85" t="s">
        <v>425</v>
      </c>
      <c r="AL65" s="385"/>
      <c r="AM65" s="385" t="s">
        <v>425</v>
      </c>
      <c r="AN65" s="385"/>
      <c r="AO65" s="96" t="s">
        <v>425</v>
      </c>
      <c r="AP65" s="96" t="s">
        <v>425</v>
      </c>
      <c r="AQ65" s="84"/>
    </row>
    <row r="66" spans="1:43" ht="27.75" customHeight="1" x14ac:dyDescent="0.25">
      <c r="A66" s="404" t="s">
        <v>248</v>
      </c>
      <c r="B66" s="405"/>
      <c r="C66" s="405"/>
      <c r="D66" s="405"/>
      <c r="E66" s="405"/>
      <c r="F66" s="405"/>
      <c r="G66" s="405"/>
      <c r="H66" s="405"/>
      <c r="I66" s="405"/>
      <c r="J66" s="405"/>
      <c r="K66" s="405"/>
      <c r="L66" s="405"/>
      <c r="M66" s="405"/>
      <c r="N66" s="405"/>
      <c r="O66" s="405"/>
      <c r="P66" s="405"/>
      <c r="Q66" s="405"/>
      <c r="R66" s="405"/>
      <c r="S66" s="405"/>
      <c r="T66" s="405"/>
      <c r="U66" s="405"/>
      <c r="V66" s="405"/>
      <c r="W66" s="405"/>
      <c r="X66" s="405"/>
      <c r="Y66" s="405"/>
      <c r="Z66" s="405"/>
      <c r="AA66" s="405"/>
      <c r="AB66" s="405"/>
      <c r="AC66" s="405"/>
      <c r="AD66" s="405"/>
      <c r="AE66" s="405"/>
      <c r="AF66" s="405"/>
      <c r="AG66" s="405"/>
      <c r="AH66" s="405"/>
      <c r="AI66" s="405"/>
      <c r="AJ66" s="406"/>
      <c r="AK66" s="407" t="s">
        <v>425</v>
      </c>
      <c r="AL66" s="407"/>
      <c r="AM66" s="407" t="s">
        <v>425</v>
      </c>
      <c r="AN66" s="407"/>
      <c r="AO66" s="97" t="s">
        <v>425</v>
      </c>
      <c r="AP66" s="97" t="s">
        <v>425</v>
      </c>
      <c r="AQ66" s="90"/>
    </row>
    <row r="67" spans="1:43" ht="11.25" customHeight="1" x14ac:dyDescent="0.25">
      <c r="A67" s="375" t="s">
        <v>240</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85" t="s">
        <v>425</v>
      </c>
      <c r="AL67" s="385"/>
      <c r="AM67" s="385" t="s">
        <v>425</v>
      </c>
      <c r="AN67" s="385"/>
      <c r="AO67" s="96" t="s">
        <v>425</v>
      </c>
      <c r="AP67" s="96" t="s">
        <v>425</v>
      </c>
      <c r="AQ67" s="84"/>
    </row>
    <row r="68" spans="1:43" ht="25.5" customHeight="1" x14ac:dyDescent="0.25">
      <c r="A68" s="404" t="s">
        <v>241</v>
      </c>
      <c r="B68" s="405"/>
      <c r="C68" s="405"/>
      <c r="D68" s="405"/>
      <c r="E68" s="405"/>
      <c r="F68" s="405"/>
      <c r="G68" s="405"/>
      <c r="H68" s="405"/>
      <c r="I68" s="405"/>
      <c r="J68" s="405"/>
      <c r="K68" s="405"/>
      <c r="L68" s="405"/>
      <c r="M68" s="405"/>
      <c r="N68" s="405"/>
      <c r="O68" s="405"/>
      <c r="P68" s="405"/>
      <c r="Q68" s="405"/>
      <c r="R68" s="405"/>
      <c r="S68" s="405"/>
      <c r="T68" s="405"/>
      <c r="U68" s="405"/>
      <c r="V68" s="405"/>
      <c r="W68" s="405"/>
      <c r="X68" s="405"/>
      <c r="Y68" s="405"/>
      <c r="Z68" s="405"/>
      <c r="AA68" s="405"/>
      <c r="AB68" s="405"/>
      <c r="AC68" s="405"/>
      <c r="AD68" s="405"/>
      <c r="AE68" s="405"/>
      <c r="AF68" s="405"/>
      <c r="AG68" s="405"/>
      <c r="AH68" s="405"/>
      <c r="AI68" s="405"/>
      <c r="AJ68" s="406"/>
      <c r="AK68" s="407" t="s">
        <v>425</v>
      </c>
      <c r="AL68" s="407"/>
      <c r="AM68" s="407" t="s">
        <v>425</v>
      </c>
      <c r="AN68" s="407"/>
      <c r="AO68" s="97" t="s">
        <v>425</v>
      </c>
      <c r="AP68" s="97" t="s">
        <v>425</v>
      </c>
      <c r="AQ68" s="90"/>
    </row>
    <row r="69" spans="1:43" ht="12" customHeight="1" x14ac:dyDescent="0.25">
      <c r="A69" s="375" t="s">
        <v>239</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c r="AI69" s="376"/>
      <c r="AJ69" s="376"/>
      <c r="AK69" s="385" t="s">
        <v>425</v>
      </c>
      <c r="AL69" s="385"/>
      <c r="AM69" s="385" t="s">
        <v>425</v>
      </c>
      <c r="AN69" s="385"/>
      <c r="AO69" s="96" t="s">
        <v>425</v>
      </c>
      <c r="AP69" s="96" t="s">
        <v>425</v>
      </c>
      <c r="AQ69" s="84"/>
    </row>
    <row r="70" spans="1:43" ht="12.75" customHeight="1" x14ac:dyDescent="0.25">
      <c r="A70" s="408" t="s">
        <v>247</v>
      </c>
      <c r="B70" s="409"/>
      <c r="C70" s="409"/>
      <c r="D70" s="409"/>
      <c r="E70" s="409"/>
      <c r="F70" s="409"/>
      <c r="G70" s="409"/>
      <c r="H70" s="409"/>
      <c r="I70" s="409"/>
      <c r="J70" s="409"/>
      <c r="K70" s="409"/>
      <c r="L70" s="409"/>
      <c r="M70" s="409"/>
      <c r="N70" s="409"/>
      <c r="O70" s="409"/>
      <c r="P70" s="409"/>
      <c r="Q70" s="409"/>
      <c r="R70" s="409"/>
      <c r="S70" s="409"/>
      <c r="T70" s="409"/>
      <c r="U70" s="409"/>
      <c r="V70" s="409"/>
      <c r="W70" s="409"/>
      <c r="X70" s="409"/>
      <c r="Y70" s="409"/>
      <c r="Z70" s="409"/>
      <c r="AA70" s="409"/>
      <c r="AB70" s="409"/>
      <c r="AC70" s="409"/>
      <c r="AD70" s="409"/>
      <c r="AE70" s="409"/>
      <c r="AF70" s="409"/>
      <c r="AG70" s="409"/>
      <c r="AH70" s="409"/>
      <c r="AI70" s="409"/>
      <c r="AJ70" s="409"/>
      <c r="AK70" s="407" t="s">
        <v>425</v>
      </c>
      <c r="AL70" s="407"/>
      <c r="AM70" s="407" t="s">
        <v>425</v>
      </c>
      <c r="AN70" s="407"/>
      <c r="AO70" s="97" t="s">
        <v>425</v>
      </c>
      <c r="AP70" s="97" t="s">
        <v>425</v>
      </c>
      <c r="AQ70" s="90"/>
    </row>
    <row r="71" spans="1:43" ht="12" customHeight="1" x14ac:dyDescent="0.25">
      <c r="A71" s="375" t="s">
        <v>238</v>
      </c>
      <c r="B71" s="376"/>
      <c r="C71" s="376"/>
      <c r="D71" s="376"/>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6"/>
      <c r="AG71" s="376"/>
      <c r="AH71" s="376"/>
      <c r="AI71" s="376"/>
      <c r="AJ71" s="376"/>
      <c r="AK71" s="385" t="s">
        <v>425</v>
      </c>
      <c r="AL71" s="385"/>
      <c r="AM71" s="385" t="s">
        <v>425</v>
      </c>
      <c r="AN71" s="385"/>
      <c r="AO71" s="96" t="s">
        <v>425</v>
      </c>
      <c r="AP71" s="96" t="s">
        <v>425</v>
      </c>
      <c r="AQ71" s="84"/>
    </row>
    <row r="72" spans="1:43" ht="12.75" customHeight="1" thickBot="1" x14ac:dyDescent="0.3">
      <c r="A72" s="410" t="s">
        <v>246</v>
      </c>
      <c r="B72" s="411"/>
      <c r="C72" s="411"/>
      <c r="D72" s="411"/>
      <c r="E72" s="411"/>
      <c r="F72" s="411"/>
      <c r="G72" s="411"/>
      <c r="H72" s="411"/>
      <c r="I72" s="411"/>
      <c r="J72" s="411"/>
      <c r="K72" s="411"/>
      <c r="L72" s="411"/>
      <c r="M72" s="411"/>
      <c r="N72" s="411"/>
      <c r="O72" s="411"/>
      <c r="P72" s="411"/>
      <c r="Q72" s="411"/>
      <c r="R72" s="411"/>
      <c r="S72" s="411"/>
      <c r="T72" s="411"/>
      <c r="U72" s="411"/>
      <c r="V72" s="411"/>
      <c r="W72" s="411"/>
      <c r="X72" s="411"/>
      <c r="Y72" s="411"/>
      <c r="Z72" s="411"/>
      <c r="AA72" s="411"/>
      <c r="AB72" s="411"/>
      <c r="AC72" s="411"/>
      <c r="AD72" s="411"/>
      <c r="AE72" s="411"/>
      <c r="AF72" s="411"/>
      <c r="AG72" s="411"/>
      <c r="AH72" s="411"/>
      <c r="AI72" s="411"/>
      <c r="AJ72" s="412"/>
      <c r="AK72" s="413" t="s">
        <v>425</v>
      </c>
      <c r="AL72" s="413"/>
      <c r="AM72" s="413" t="s">
        <v>425</v>
      </c>
      <c r="AN72" s="413"/>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6" t="s">
        <v>245</v>
      </c>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5" t="s">
        <v>3</v>
      </c>
      <c r="AL74" s="395"/>
      <c r="AM74" s="395" t="s">
        <v>244</v>
      </c>
      <c r="AN74" s="395"/>
      <c r="AO74" s="92" t="s">
        <v>243</v>
      </c>
      <c r="AP74" s="92" t="s">
        <v>242</v>
      </c>
      <c r="AQ74" s="84"/>
    </row>
    <row r="75" spans="1:43" ht="25.5" customHeight="1" x14ac:dyDescent="0.25">
      <c r="A75" s="404" t="s">
        <v>241</v>
      </c>
      <c r="B75" s="405"/>
      <c r="C75" s="405"/>
      <c r="D75" s="405"/>
      <c r="E75" s="405"/>
      <c r="F75" s="405"/>
      <c r="G75" s="405"/>
      <c r="H75" s="405"/>
      <c r="I75" s="40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6"/>
      <c r="AK75" s="407" t="s">
        <v>425</v>
      </c>
      <c r="AL75" s="407"/>
      <c r="AM75" s="414" t="s">
        <v>425</v>
      </c>
      <c r="AN75" s="414"/>
      <c r="AO75" s="88" t="s">
        <v>425</v>
      </c>
      <c r="AP75" s="88" t="s">
        <v>425</v>
      </c>
      <c r="AQ75" s="90"/>
    </row>
    <row r="76" spans="1:43" ht="12" customHeight="1" x14ac:dyDescent="0.25">
      <c r="A76" s="375" t="s">
        <v>240</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376"/>
      <c r="AA76" s="376"/>
      <c r="AB76" s="376"/>
      <c r="AC76" s="376"/>
      <c r="AD76" s="376"/>
      <c r="AE76" s="376"/>
      <c r="AF76" s="376"/>
      <c r="AG76" s="376"/>
      <c r="AH76" s="376"/>
      <c r="AI76" s="376"/>
      <c r="AJ76" s="376"/>
      <c r="AK76" s="385" t="s">
        <v>425</v>
      </c>
      <c r="AL76" s="385"/>
      <c r="AM76" s="415" t="s">
        <v>425</v>
      </c>
      <c r="AN76" s="415"/>
      <c r="AO76" s="91" t="s">
        <v>425</v>
      </c>
      <c r="AP76" s="91" t="s">
        <v>425</v>
      </c>
      <c r="AQ76" s="84"/>
    </row>
    <row r="77" spans="1:43" ht="12" customHeight="1" x14ac:dyDescent="0.25">
      <c r="A77" s="375" t="s">
        <v>239</v>
      </c>
      <c r="B77" s="376"/>
      <c r="C77" s="376"/>
      <c r="D77" s="376"/>
      <c r="E77" s="376"/>
      <c r="F77" s="376"/>
      <c r="G77" s="376"/>
      <c r="H77" s="376"/>
      <c r="I77" s="376"/>
      <c r="J77" s="376"/>
      <c r="K77" s="376"/>
      <c r="L77" s="376"/>
      <c r="M77" s="376"/>
      <c r="N77" s="376"/>
      <c r="O77" s="376"/>
      <c r="P77" s="376"/>
      <c r="Q77" s="376"/>
      <c r="R77" s="376"/>
      <c r="S77" s="376"/>
      <c r="T77" s="376"/>
      <c r="U77" s="376"/>
      <c r="V77" s="376"/>
      <c r="W77" s="376"/>
      <c r="X77" s="376"/>
      <c r="Y77" s="376"/>
      <c r="Z77" s="376"/>
      <c r="AA77" s="376"/>
      <c r="AB77" s="376"/>
      <c r="AC77" s="376"/>
      <c r="AD77" s="376"/>
      <c r="AE77" s="376"/>
      <c r="AF77" s="376"/>
      <c r="AG77" s="376"/>
      <c r="AH77" s="376"/>
      <c r="AI77" s="376"/>
      <c r="AJ77" s="376"/>
      <c r="AK77" s="385" t="s">
        <v>425</v>
      </c>
      <c r="AL77" s="385"/>
      <c r="AM77" s="415" t="s">
        <v>425</v>
      </c>
      <c r="AN77" s="415"/>
      <c r="AO77" s="91" t="s">
        <v>425</v>
      </c>
      <c r="AP77" s="91" t="s">
        <v>425</v>
      </c>
      <c r="AQ77" s="84"/>
    </row>
    <row r="78" spans="1:43" ht="12" customHeight="1" x14ac:dyDescent="0.25">
      <c r="A78" s="375" t="s">
        <v>238</v>
      </c>
      <c r="B78" s="376"/>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376"/>
      <c r="AA78" s="376"/>
      <c r="AB78" s="376"/>
      <c r="AC78" s="376"/>
      <c r="AD78" s="376"/>
      <c r="AE78" s="376"/>
      <c r="AF78" s="376"/>
      <c r="AG78" s="376"/>
      <c r="AH78" s="376"/>
      <c r="AI78" s="376"/>
      <c r="AJ78" s="376"/>
      <c r="AK78" s="385" t="s">
        <v>425</v>
      </c>
      <c r="AL78" s="385"/>
      <c r="AM78" s="415" t="s">
        <v>425</v>
      </c>
      <c r="AN78" s="415"/>
      <c r="AO78" s="91" t="s">
        <v>425</v>
      </c>
      <c r="AP78" s="91" t="s">
        <v>425</v>
      </c>
      <c r="AQ78" s="84"/>
    </row>
    <row r="79" spans="1:43" ht="12" customHeight="1" x14ac:dyDescent="0.25">
      <c r="A79" s="375" t="s">
        <v>237</v>
      </c>
      <c r="B79" s="376"/>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376"/>
      <c r="AA79" s="376"/>
      <c r="AB79" s="376"/>
      <c r="AC79" s="376"/>
      <c r="AD79" s="376"/>
      <c r="AE79" s="376"/>
      <c r="AF79" s="376"/>
      <c r="AG79" s="376"/>
      <c r="AH79" s="376"/>
      <c r="AI79" s="376"/>
      <c r="AJ79" s="376"/>
      <c r="AK79" s="385" t="s">
        <v>425</v>
      </c>
      <c r="AL79" s="385"/>
      <c r="AM79" s="415" t="s">
        <v>425</v>
      </c>
      <c r="AN79" s="415"/>
      <c r="AO79" s="91" t="s">
        <v>425</v>
      </c>
      <c r="AP79" s="91" t="s">
        <v>425</v>
      </c>
      <c r="AQ79" s="84"/>
    </row>
    <row r="80" spans="1:43" ht="12" customHeight="1" x14ac:dyDescent="0.25">
      <c r="A80" s="375" t="s">
        <v>236</v>
      </c>
      <c r="B80" s="376"/>
      <c r="C80" s="376"/>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6"/>
      <c r="AB80" s="376"/>
      <c r="AC80" s="376"/>
      <c r="AD80" s="376"/>
      <c r="AE80" s="376"/>
      <c r="AF80" s="376"/>
      <c r="AG80" s="376"/>
      <c r="AH80" s="376"/>
      <c r="AI80" s="376"/>
      <c r="AJ80" s="376"/>
      <c r="AK80" s="385" t="s">
        <v>425</v>
      </c>
      <c r="AL80" s="385"/>
      <c r="AM80" s="415" t="s">
        <v>425</v>
      </c>
      <c r="AN80" s="415"/>
      <c r="AO80" s="91" t="s">
        <v>425</v>
      </c>
      <c r="AP80" s="91" t="s">
        <v>425</v>
      </c>
      <c r="AQ80" s="84"/>
    </row>
    <row r="81" spans="1:45" ht="12.75" customHeight="1" x14ac:dyDescent="0.25">
      <c r="A81" s="375" t="s">
        <v>235</v>
      </c>
      <c r="B81" s="376"/>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85" t="s">
        <v>425</v>
      </c>
      <c r="AL81" s="385"/>
      <c r="AM81" s="415" t="s">
        <v>425</v>
      </c>
      <c r="AN81" s="415"/>
      <c r="AO81" s="91" t="s">
        <v>425</v>
      </c>
      <c r="AP81" s="91" t="s">
        <v>425</v>
      </c>
      <c r="AQ81" s="84"/>
    </row>
    <row r="82" spans="1:45" ht="12.75" customHeight="1" x14ac:dyDescent="0.25">
      <c r="A82" s="375" t="s">
        <v>234</v>
      </c>
      <c r="B82" s="376"/>
      <c r="C82" s="376"/>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6"/>
      <c r="AI82" s="376"/>
      <c r="AJ82" s="376"/>
      <c r="AK82" s="385" t="s">
        <v>425</v>
      </c>
      <c r="AL82" s="385"/>
      <c r="AM82" s="415" t="s">
        <v>425</v>
      </c>
      <c r="AN82" s="415"/>
      <c r="AO82" s="91" t="s">
        <v>425</v>
      </c>
      <c r="AP82" s="91" t="s">
        <v>425</v>
      </c>
      <c r="AQ82" s="84"/>
    </row>
    <row r="83" spans="1:45" ht="12" customHeight="1" x14ac:dyDescent="0.25">
      <c r="A83" s="408" t="s">
        <v>233</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07" t="s">
        <v>425</v>
      </c>
      <c r="AL83" s="407"/>
      <c r="AM83" s="414" t="s">
        <v>425</v>
      </c>
      <c r="AN83" s="414"/>
      <c r="AO83" s="88" t="s">
        <v>425</v>
      </c>
      <c r="AP83" s="88" t="s">
        <v>425</v>
      </c>
      <c r="AQ83" s="90"/>
    </row>
    <row r="84" spans="1:45" ht="12" customHeight="1" x14ac:dyDescent="0.25">
      <c r="A84" s="408" t="s">
        <v>232</v>
      </c>
      <c r="B84" s="409"/>
      <c r="C84" s="409"/>
      <c r="D84" s="409"/>
      <c r="E84" s="409"/>
      <c r="F84" s="409"/>
      <c r="G84" s="409"/>
      <c r="H84" s="409"/>
      <c r="I84" s="409"/>
      <c r="J84" s="409"/>
      <c r="K84" s="409"/>
      <c r="L84" s="409"/>
      <c r="M84" s="409"/>
      <c r="N84" s="409"/>
      <c r="O84" s="409"/>
      <c r="P84" s="409"/>
      <c r="Q84" s="409"/>
      <c r="R84" s="409"/>
      <c r="S84" s="409"/>
      <c r="T84" s="409"/>
      <c r="U84" s="409"/>
      <c r="V84" s="409"/>
      <c r="W84" s="409"/>
      <c r="X84" s="409"/>
      <c r="Y84" s="409"/>
      <c r="Z84" s="409"/>
      <c r="AA84" s="409"/>
      <c r="AB84" s="409"/>
      <c r="AC84" s="409"/>
      <c r="AD84" s="409"/>
      <c r="AE84" s="409"/>
      <c r="AF84" s="409"/>
      <c r="AG84" s="409"/>
      <c r="AH84" s="409"/>
      <c r="AI84" s="409"/>
      <c r="AJ84" s="409"/>
      <c r="AK84" s="407" t="s">
        <v>425</v>
      </c>
      <c r="AL84" s="407"/>
      <c r="AM84" s="414" t="s">
        <v>425</v>
      </c>
      <c r="AN84" s="414"/>
      <c r="AO84" s="88" t="s">
        <v>425</v>
      </c>
      <c r="AP84" s="88" t="s">
        <v>425</v>
      </c>
      <c r="AQ84" s="90"/>
    </row>
    <row r="85" spans="1:45" ht="12" customHeight="1" x14ac:dyDescent="0.25">
      <c r="A85" s="375" t="s">
        <v>231</v>
      </c>
      <c r="B85" s="376"/>
      <c r="C85" s="376"/>
      <c r="D85" s="376"/>
      <c r="E85" s="376"/>
      <c r="F85" s="376"/>
      <c r="G85" s="376"/>
      <c r="H85" s="376"/>
      <c r="I85" s="376"/>
      <c r="J85" s="376"/>
      <c r="K85" s="376"/>
      <c r="L85" s="376"/>
      <c r="M85" s="376"/>
      <c r="N85" s="376"/>
      <c r="O85" s="376"/>
      <c r="P85" s="376"/>
      <c r="Q85" s="376"/>
      <c r="R85" s="376"/>
      <c r="S85" s="376"/>
      <c r="T85" s="376"/>
      <c r="U85" s="376"/>
      <c r="V85" s="376"/>
      <c r="W85" s="376"/>
      <c r="X85" s="376"/>
      <c r="Y85" s="376"/>
      <c r="Z85" s="376"/>
      <c r="AA85" s="376"/>
      <c r="AB85" s="376"/>
      <c r="AC85" s="376"/>
      <c r="AD85" s="376"/>
      <c r="AE85" s="376"/>
      <c r="AF85" s="376"/>
      <c r="AG85" s="376"/>
      <c r="AH85" s="376"/>
      <c r="AI85" s="376"/>
      <c r="AJ85" s="376"/>
      <c r="AK85" s="385" t="s">
        <v>425</v>
      </c>
      <c r="AL85" s="385"/>
      <c r="AM85" s="415" t="s">
        <v>425</v>
      </c>
      <c r="AN85" s="415"/>
      <c r="AO85" s="91" t="s">
        <v>425</v>
      </c>
      <c r="AP85" s="91" t="s">
        <v>425</v>
      </c>
      <c r="AQ85" s="78"/>
    </row>
    <row r="86" spans="1:45" ht="27.75" customHeight="1" x14ac:dyDescent="0.25">
      <c r="A86" s="404" t="s">
        <v>230</v>
      </c>
      <c r="B86" s="405"/>
      <c r="C86" s="405"/>
      <c r="D86" s="405"/>
      <c r="E86" s="405"/>
      <c r="F86" s="405"/>
      <c r="G86" s="405"/>
      <c r="H86" s="405"/>
      <c r="I86" s="405"/>
      <c r="J86" s="405"/>
      <c r="K86" s="405"/>
      <c r="L86" s="405"/>
      <c r="M86" s="405"/>
      <c r="N86" s="405"/>
      <c r="O86" s="405"/>
      <c r="P86" s="405"/>
      <c r="Q86" s="405"/>
      <c r="R86" s="405"/>
      <c r="S86" s="405"/>
      <c r="T86" s="405"/>
      <c r="U86" s="405"/>
      <c r="V86" s="405"/>
      <c r="W86" s="405"/>
      <c r="X86" s="405"/>
      <c r="Y86" s="405"/>
      <c r="Z86" s="405"/>
      <c r="AA86" s="405"/>
      <c r="AB86" s="405"/>
      <c r="AC86" s="405"/>
      <c r="AD86" s="405"/>
      <c r="AE86" s="405"/>
      <c r="AF86" s="405"/>
      <c r="AG86" s="405"/>
      <c r="AH86" s="405"/>
      <c r="AI86" s="405"/>
      <c r="AJ86" s="406"/>
      <c r="AK86" s="407" t="s">
        <v>425</v>
      </c>
      <c r="AL86" s="407"/>
      <c r="AM86" s="414" t="s">
        <v>425</v>
      </c>
      <c r="AN86" s="414"/>
      <c r="AO86" s="88" t="s">
        <v>425</v>
      </c>
      <c r="AP86" s="88" t="s">
        <v>425</v>
      </c>
      <c r="AQ86" s="90"/>
    </row>
    <row r="87" spans="1:45" x14ac:dyDescent="0.25">
      <c r="A87" s="404" t="s">
        <v>229</v>
      </c>
      <c r="B87" s="405"/>
      <c r="C87" s="405"/>
      <c r="D87" s="405"/>
      <c r="E87" s="405"/>
      <c r="F87" s="405"/>
      <c r="G87" s="405"/>
      <c r="H87" s="405"/>
      <c r="I87" s="405"/>
      <c r="J87" s="405"/>
      <c r="K87" s="405"/>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6"/>
      <c r="AK87" s="407" t="s">
        <v>425</v>
      </c>
      <c r="AL87" s="407"/>
      <c r="AM87" s="414" t="s">
        <v>425</v>
      </c>
      <c r="AN87" s="414"/>
      <c r="AO87" s="88" t="s">
        <v>425</v>
      </c>
      <c r="AP87" s="88" t="s">
        <v>425</v>
      </c>
      <c r="AQ87" s="90"/>
    </row>
    <row r="88" spans="1:45" ht="14.25" customHeight="1" x14ac:dyDescent="0.25">
      <c r="A88" s="420" t="s">
        <v>228</v>
      </c>
      <c r="B88" s="421"/>
      <c r="C88" s="421"/>
      <c r="D88" s="42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3" t="s">
        <v>425</v>
      </c>
      <c r="AL88" s="424"/>
      <c r="AM88" s="425" t="s">
        <v>425</v>
      </c>
      <c r="AN88" s="426"/>
      <c r="AO88" s="88" t="s">
        <v>425</v>
      </c>
      <c r="AP88" s="88" t="s">
        <v>425</v>
      </c>
      <c r="AQ88" s="90"/>
    </row>
    <row r="89" spans="1:45" x14ac:dyDescent="0.25">
      <c r="A89" s="420" t="s">
        <v>227</v>
      </c>
      <c r="B89" s="421"/>
      <c r="C89" s="421"/>
      <c r="D89" s="42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3" t="s">
        <v>425</v>
      </c>
      <c r="AL89" s="424"/>
      <c r="AM89" s="425" t="s">
        <v>425</v>
      </c>
      <c r="AN89" s="42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6" t="s">
        <v>425</v>
      </c>
      <c r="AL90" s="417"/>
      <c r="AM90" s="418" t="s">
        <v>425</v>
      </c>
      <c r="AN90" s="41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5" t="s">
        <v>446</v>
      </c>
      <c r="B5" s="435"/>
      <c r="C5" s="435"/>
      <c r="D5" s="435"/>
      <c r="E5" s="435"/>
      <c r="F5" s="435"/>
      <c r="G5" s="435"/>
      <c r="H5" s="435"/>
      <c r="I5" s="435"/>
      <c r="J5" s="435"/>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2" t="s">
        <v>422</v>
      </c>
      <c r="B9" s="322"/>
      <c r="C9" s="322"/>
      <c r="D9" s="322"/>
      <c r="E9" s="322"/>
      <c r="F9" s="322"/>
      <c r="G9" s="322"/>
      <c r="H9" s="322"/>
      <c r="I9" s="322"/>
      <c r="J9" s="322"/>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7" t="str">
        <f>'1. паспорт местоположение'!$A$12</f>
        <v>O_00.0099.000099</v>
      </c>
      <c r="B12" s="437"/>
      <c r="C12" s="437"/>
      <c r="D12" s="437"/>
      <c r="E12" s="437"/>
      <c r="F12" s="437"/>
      <c r="G12" s="437"/>
      <c r="H12" s="437"/>
      <c r="I12" s="437"/>
      <c r="J12" s="437"/>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2" t="str">
        <f>'1. паспорт местоположение'!$A$15</f>
        <v>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v>
      </c>
      <c r="B15" s="322"/>
      <c r="C15" s="322"/>
      <c r="D15" s="322"/>
      <c r="E15" s="322"/>
      <c r="F15" s="322"/>
      <c r="G15" s="322"/>
      <c r="H15" s="322"/>
      <c r="I15" s="322"/>
      <c r="J15" s="322"/>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7" t="s">
        <v>389</v>
      </c>
      <c r="B19" s="427"/>
      <c r="C19" s="427"/>
      <c r="D19" s="427"/>
      <c r="E19" s="427"/>
      <c r="F19" s="427"/>
      <c r="G19" s="427"/>
      <c r="H19" s="427"/>
      <c r="I19" s="427"/>
      <c r="J19" s="427"/>
    </row>
    <row r="20" spans="1:12" x14ac:dyDescent="0.25">
      <c r="A20" s="251"/>
      <c r="B20" s="251"/>
    </row>
    <row r="21" spans="1:12" ht="28.5" customHeight="1" x14ac:dyDescent="0.25">
      <c r="A21" s="429" t="s">
        <v>190</v>
      </c>
      <c r="B21" s="429" t="s">
        <v>189</v>
      </c>
      <c r="C21" s="428" t="s">
        <v>346</v>
      </c>
      <c r="D21" s="428"/>
      <c r="E21" s="428"/>
      <c r="F21" s="428"/>
      <c r="G21" s="429" t="s">
        <v>188</v>
      </c>
      <c r="H21" s="430" t="s">
        <v>348</v>
      </c>
      <c r="I21" s="429" t="s">
        <v>187</v>
      </c>
      <c r="J21" s="436" t="s">
        <v>347</v>
      </c>
    </row>
    <row r="22" spans="1:12" ht="58.5" customHeight="1" x14ac:dyDescent="0.25">
      <c r="A22" s="429"/>
      <c r="B22" s="429"/>
      <c r="C22" s="432" t="s">
        <v>443</v>
      </c>
      <c r="D22" s="432"/>
      <c r="E22" s="433" t="s">
        <v>450</v>
      </c>
      <c r="F22" s="434"/>
      <c r="G22" s="429"/>
      <c r="H22" s="431"/>
      <c r="I22" s="429"/>
      <c r="J22" s="436"/>
    </row>
    <row r="23" spans="1:12" ht="31.5" x14ac:dyDescent="0.25">
      <c r="A23" s="429"/>
      <c r="B23" s="429"/>
      <c r="C23" s="252" t="s">
        <v>186</v>
      </c>
      <c r="D23" s="252" t="s">
        <v>185</v>
      </c>
      <c r="E23" s="252" t="s">
        <v>186</v>
      </c>
      <c r="F23" s="252" t="s">
        <v>185</v>
      </c>
      <c r="G23" s="429"/>
      <c r="H23" s="432"/>
      <c r="I23" s="429"/>
      <c r="J23" s="436"/>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451</v>
      </c>
      <c r="C25" s="255">
        <v>45536</v>
      </c>
      <c r="D25" s="255">
        <v>45595</v>
      </c>
      <c r="E25" s="255" t="s">
        <v>425</v>
      </c>
      <c r="F25" s="255" t="s">
        <v>425</v>
      </c>
      <c r="G25" s="256" t="s">
        <v>425</v>
      </c>
      <c r="H25" s="256" t="s">
        <v>425</v>
      </c>
      <c r="I25" s="252" t="s">
        <v>425</v>
      </c>
      <c r="J25" s="252" t="s">
        <v>425</v>
      </c>
      <c r="L25" s="290"/>
    </row>
    <row r="26" spans="1:12" x14ac:dyDescent="0.25">
      <c r="A26" s="257" t="s">
        <v>452</v>
      </c>
      <c r="B26" s="258" t="s">
        <v>453</v>
      </c>
      <c r="C26" s="255" t="s">
        <v>425</v>
      </c>
      <c r="D26" s="255" t="s">
        <v>425</v>
      </c>
      <c r="E26" s="255" t="s">
        <v>425</v>
      </c>
      <c r="F26" s="255" t="s">
        <v>425</v>
      </c>
      <c r="G26" s="260" t="s">
        <v>425</v>
      </c>
      <c r="H26" s="260" t="s">
        <v>425</v>
      </c>
      <c r="I26" s="257" t="s">
        <v>425</v>
      </c>
      <c r="J26" s="257" t="s">
        <v>425</v>
      </c>
    </row>
    <row r="27" spans="1:12" x14ac:dyDescent="0.25">
      <c r="A27" s="257" t="s">
        <v>454</v>
      </c>
      <c r="B27" s="258" t="s">
        <v>455</v>
      </c>
      <c r="C27" s="255" t="s">
        <v>425</v>
      </c>
      <c r="D27" s="255" t="s">
        <v>425</v>
      </c>
      <c r="E27" s="255" t="s">
        <v>425</v>
      </c>
      <c r="F27" s="255" t="s">
        <v>425</v>
      </c>
      <c r="G27" s="260" t="s">
        <v>425</v>
      </c>
      <c r="H27" s="260" t="s">
        <v>425</v>
      </c>
      <c r="I27" s="257" t="s">
        <v>425</v>
      </c>
      <c r="J27" s="257" t="s">
        <v>425</v>
      </c>
    </row>
    <row r="28" spans="1:12" ht="31.5" x14ac:dyDescent="0.25">
      <c r="A28" s="257" t="s">
        <v>456</v>
      </c>
      <c r="B28" s="258" t="s">
        <v>457</v>
      </c>
      <c r="C28" s="255" t="s">
        <v>425</v>
      </c>
      <c r="D28" s="255" t="s">
        <v>425</v>
      </c>
      <c r="E28" s="255" t="s">
        <v>425</v>
      </c>
      <c r="F28" s="255" t="s">
        <v>425</v>
      </c>
      <c r="G28" s="260" t="s">
        <v>425</v>
      </c>
      <c r="H28" s="260" t="s">
        <v>425</v>
      </c>
      <c r="I28" s="257" t="s">
        <v>425</v>
      </c>
      <c r="J28" s="257" t="s">
        <v>425</v>
      </c>
    </row>
    <row r="29" spans="1:12" x14ac:dyDescent="0.25">
      <c r="A29" s="257" t="s">
        <v>458</v>
      </c>
      <c r="B29" s="258" t="s">
        <v>459</v>
      </c>
      <c r="C29" s="255" t="s">
        <v>425</v>
      </c>
      <c r="D29" s="255" t="s">
        <v>425</v>
      </c>
      <c r="E29" s="255" t="s">
        <v>425</v>
      </c>
      <c r="F29" s="255" t="s">
        <v>425</v>
      </c>
      <c r="G29" s="260" t="s">
        <v>425</v>
      </c>
      <c r="H29" s="260" t="s">
        <v>425</v>
      </c>
      <c r="I29" s="257" t="s">
        <v>425</v>
      </c>
      <c r="J29" s="257" t="s">
        <v>425</v>
      </c>
    </row>
    <row r="30" spans="1:12" x14ac:dyDescent="0.25">
      <c r="A30" s="257" t="s">
        <v>460</v>
      </c>
      <c r="B30" s="258" t="s">
        <v>461</v>
      </c>
      <c r="C30" s="255" t="s">
        <v>425</v>
      </c>
      <c r="D30" s="255" t="s">
        <v>425</v>
      </c>
      <c r="E30" s="255" t="s">
        <v>425</v>
      </c>
      <c r="F30" s="255" t="s">
        <v>425</v>
      </c>
      <c r="G30" s="260" t="s">
        <v>425</v>
      </c>
      <c r="H30" s="260" t="s">
        <v>425</v>
      </c>
      <c r="I30" s="257" t="s">
        <v>425</v>
      </c>
      <c r="J30" s="257" t="s">
        <v>425</v>
      </c>
    </row>
    <row r="31" spans="1:12" x14ac:dyDescent="0.25">
      <c r="A31" s="257" t="s">
        <v>462</v>
      </c>
      <c r="B31" s="258" t="s">
        <v>463</v>
      </c>
      <c r="C31" s="255" t="s">
        <v>425</v>
      </c>
      <c r="D31" s="255" t="s">
        <v>425</v>
      </c>
      <c r="E31" s="255" t="s">
        <v>425</v>
      </c>
      <c r="F31" s="255" t="s">
        <v>425</v>
      </c>
      <c r="G31" s="260" t="s">
        <v>425</v>
      </c>
      <c r="H31" s="260" t="s">
        <v>425</v>
      </c>
      <c r="I31" s="257" t="s">
        <v>425</v>
      </c>
      <c r="J31" s="257" t="s">
        <v>425</v>
      </c>
    </row>
    <row r="32" spans="1:12" x14ac:dyDescent="0.25">
      <c r="A32" s="257" t="s">
        <v>464</v>
      </c>
      <c r="B32" s="258" t="s">
        <v>465</v>
      </c>
      <c r="C32" s="255" t="s">
        <v>425</v>
      </c>
      <c r="D32" s="255" t="s">
        <v>425</v>
      </c>
      <c r="E32" s="255" t="s">
        <v>425</v>
      </c>
      <c r="F32" s="255" t="s">
        <v>425</v>
      </c>
      <c r="G32" s="260" t="s">
        <v>425</v>
      </c>
      <c r="H32" s="260" t="s">
        <v>425</v>
      </c>
      <c r="I32" s="257" t="s">
        <v>425</v>
      </c>
      <c r="J32" s="257" t="s">
        <v>425</v>
      </c>
    </row>
    <row r="33" spans="1:10" ht="31.5" x14ac:dyDescent="0.25">
      <c r="A33" s="257" t="s">
        <v>466</v>
      </c>
      <c r="B33" s="258" t="s">
        <v>467</v>
      </c>
      <c r="C33" s="255" t="s">
        <v>425</v>
      </c>
      <c r="D33" s="255" t="s">
        <v>425</v>
      </c>
      <c r="E33" s="255" t="s">
        <v>425</v>
      </c>
      <c r="F33" s="255" t="s">
        <v>425</v>
      </c>
      <c r="G33" s="260" t="s">
        <v>425</v>
      </c>
      <c r="H33" s="260" t="s">
        <v>425</v>
      </c>
      <c r="I33" s="257" t="s">
        <v>425</v>
      </c>
      <c r="J33" s="257" t="s">
        <v>425</v>
      </c>
    </row>
    <row r="34" spans="1:10" ht="31.5" x14ac:dyDescent="0.25">
      <c r="A34" s="257" t="s">
        <v>468</v>
      </c>
      <c r="B34" s="258" t="s">
        <v>469</v>
      </c>
      <c r="C34" s="255" t="s">
        <v>425</v>
      </c>
      <c r="D34" s="255" t="s">
        <v>425</v>
      </c>
      <c r="E34" s="255" t="s">
        <v>425</v>
      </c>
      <c r="F34" s="255" t="s">
        <v>425</v>
      </c>
      <c r="G34" s="260" t="s">
        <v>425</v>
      </c>
      <c r="H34" s="260" t="s">
        <v>425</v>
      </c>
      <c r="I34" s="257" t="s">
        <v>425</v>
      </c>
      <c r="J34" s="257" t="s">
        <v>425</v>
      </c>
    </row>
    <row r="35" spans="1:10" x14ac:dyDescent="0.25">
      <c r="A35" s="257" t="s">
        <v>470</v>
      </c>
      <c r="B35" s="258" t="s">
        <v>471</v>
      </c>
      <c r="C35" s="255" t="s">
        <v>425</v>
      </c>
      <c r="D35" s="255" t="s">
        <v>425</v>
      </c>
      <c r="E35" s="255" t="s">
        <v>425</v>
      </c>
      <c r="F35" s="255" t="s">
        <v>425</v>
      </c>
      <c r="G35" s="260" t="s">
        <v>425</v>
      </c>
      <c r="H35" s="260" t="s">
        <v>425</v>
      </c>
      <c r="I35" s="257" t="s">
        <v>425</v>
      </c>
      <c r="J35" s="257" t="s">
        <v>425</v>
      </c>
    </row>
    <row r="36" spans="1:10" x14ac:dyDescent="0.25">
      <c r="A36" s="257" t="s">
        <v>472</v>
      </c>
      <c r="B36" s="258" t="s">
        <v>473</v>
      </c>
      <c r="C36" s="255" t="s">
        <v>425</v>
      </c>
      <c r="D36" s="255" t="s">
        <v>425</v>
      </c>
      <c r="E36" s="255" t="s">
        <v>425</v>
      </c>
      <c r="F36" s="255" t="s">
        <v>425</v>
      </c>
      <c r="G36" s="260" t="s">
        <v>425</v>
      </c>
      <c r="H36" s="260" t="s">
        <v>425</v>
      </c>
      <c r="I36" s="257" t="s">
        <v>425</v>
      </c>
      <c r="J36" s="257" t="s">
        <v>425</v>
      </c>
    </row>
    <row r="37" spans="1:10" x14ac:dyDescent="0.25">
      <c r="A37" s="257" t="s">
        <v>474</v>
      </c>
      <c r="B37" s="258" t="s">
        <v>475</v>
      </c>
      <c r="C37" s="255">
        <v>45536</v>
      </c>
      <c r="D37" s="255">
        <v>45595</v>
      </c>
      <c r="E37" s="255" t="s">
        <v>425</v>
      </c>
      <c r="F37" s="255" t="s">
        <v>425</v>
      </c>
      <c r="G37" s="260" t="s">
        <v>425</v>
      </c>
      <c r="H37" s="260" t="s">
        <v>425</v>
      </c>
      <c r="I37" s="257" t="s">
        <v>425</v>
      </c>
      <c r="J37" s="257" t="s">
        <v>425</v>
      </c>
    </row>
    <row r="38" spans="1:10" ht="31.5" x14ac:dyDescent="0.25">
      <c r="A38" s="252">
        <v>2</v>
      </c>
      <c r="B38" s="254" t="s">
        <v>501</v>
      </c>
      <c r="C38" s="255" t="s">
        <v>425</v>
      </c>
      <c r="D38" s="255" t="s">
        <v>425</v>
      </c>
      <c r="E38" s="255" t="s">
        <v>425</v>
      </c>
      <c r="F38" s="255" t="s">
        <v>425</v>
      </c>
      <c r="G38" s="261" t="s">
        <v>425</v>
      </c>
      <c r="H38" s="261" t="s">
        <v>425</v>
      </c>
      <c r="I38" s="252" t="s">
        <v>425</v>
      </c>
      <c r="J38" s="252" t="s">
        <v>425</v>
      </c>
    </row>
    <row r="39" spans="1:10" ht="31.5" x14ac:dyDescent="0.25">
      <c r="A39" s="262" t="s">
        <v>476</v>
      </c>
      <c r="B39" s="258" t="s">
        <v>477</v>
      </c>
      <c r="C39" s="255" t="s">
        <v>425</v>
      </c>
      <c r="D39" s="255" t="s">
        <v>425</v>
      </c>
      <c r="E39" s="255" t="s">
        <v>425</v>
      </c>
      <c r="F39" s="255" t="s">
        <v>425</v>
      </c>
      <c r="G39" s="263" t="s">
        <v>425</v>
      </c>
      <c r="H39" s="263" t="s">
        <v>425</v>
      </c>
      <c r="I39" s="257" t="s">
        <v>425</v>
      </c>
      <c r="J39" s="257" t="s">
        <v>425</v>
      </c>
    </row>
    <row r="40" spans="1:10" x14ac:dyDescent="0.25">
      <c r="A40" s="262" t="s">
        <v>478</v>
      </c>
      <c r="B40" s="258" t="s">
        <v>479</v>
      </c>
      <c r="C40" s="255">
        <v>45505</v>
      </c>
      <c r="D40" s="255">
        <v>45565</v>
      </c>
      <c r="E40" s="255" t="s">
        <v>425</v>
      </c>
      <c r="F40" s="255" t="s">
        <v>425</v>
      </c>
      <c r="G40" s="263" t="s">
        <v>425</v>
      </c>
      <c r="H40" s="263" t="s">
        <v>425</v>
      </c>
      <c r="I40" s="257" t="s">
        <v>425</v>
      </c>
      <c r="J40" s="257" t="s">
        <v>425</v>
      </c>
    </row>
    <row r="41" spans="1:10" x14ac:dyDescent="0.25">
      <c r="A41" s="252">
        <v>3</v>
      </c>
      <c r="B41" s="254" t="s">
        <v>480</v>
      </c>
      <c r="C41" s="255">
        <v>45566</v>
      </c>
      <c r="D41" s="255">
        <v>45651</v>
      </c>
      <c r="E41" s="255" t="s">
        <v>425</v>
      </c>
      <c r="F41" s="255" t="s">
        <v>425</v>
      </c>
      <c r="G41" s="261" t="s">
        <v>425</v>
      </c>
      <c r="H41" s="261" t="s">
        <v>425</v>
      </c>
      <c r="I41" s="252" t="s">
        <v>425</v>
      </c>
      <c r="J41" s="252" t="s">
        <v>425</v>
      </c>
    </row>
    <row r="42" spans="1:10" x14ac:dyDescent="0.25">
      <c r="A42" s="257" t="s">
        <v>481</v>
      </c>
      <c r="B42" s="258" t="s">
        <v>482</v>
      </c>
      <c r="C42" s="255" t="s">
        <v>425</v>
      </c>
      <c r="D42" s="255" t="s">
        <v>425</v>
      </c>
      <c r="E42" s="255" t="s">
        <v>425</v>
      </c>
      <c r="F42" s="255" t="s">
        <v>425</v>
      </c>
      <c r="G42" s="263" t="s">
        <v>425</v>
      </c>
      <c r="H42" s="263" t="s">
        <v>425</v>
      </c>
      <c r="I42" s="257" t="s">
        <v>425</v>
      </c>
      <c r="J42" s="257" t="s">
        <v>425</v>
      </c>
    </row>
    <row r="43" spans="1:10" x14ac:dyDescent="0.25">
      <c r="A43" s="257" t="s">
        <v>483</v>
      </c>
      <c r="B43" s="258" t="s">
        <v>484</v>
      </c>
      <c r="C43" s="255">
        <v>45566</v>
      </c>
      <c r="D43" s="255">
        <v>45626</v>
      </c>
      <c r="E43" s="255" t="s">
        <v>425</v>
      </c>
      <c r="F43" s="255" t="s">
        <v>425</v>
      </c>
      <c r="G43" s="263" t="s">
        <v>425</v>
      </c>
      <c r="H43" s="263" t="s">
        <v>425</v>
      </c>
      <c r="I43" s="257" t="s">
        <v>425</v>
      </c>
      <c r="J43" s="257" t="s">
        <v>425</v>
      </c>
    </row>
    <row r="44" spans="1:10" x14ac:dyDescent="0.25">
      <c r="A44" s="257" t="s">
        <v>485</v>
      </c>
      <c r="B44" s="258" t="s">
        <v>486</v>
      </c>
      <c r="C44" s="255">
        <v>45627</v>
      </c>
      <c r="D44" s="255">
        <v>45648</v>
      </c>
      <c r="E44" s="255" t="s">
        <v>425</v>
      </c>
      <c r="F44" s="255" t="s">
        <v>425</v>
      </c>
      <c r="G44" s="263" t="s">
        <v>425</v>
      </c>
      <c r="H44" s="263" t="s">
        <v>425</v>
      </c>
      <c r="I44" s="257" t="s">
        <v>425</v>
      </c>
      <c r="J44" s="257" t="s">
        <v>425</v>
      </c>
    </row>
    <row r="45" spans="1:10" ht="31.5" x14ac:dyDescent="0.25">
      <c r="A45" s="257" t="s">
        <v>487</v>
      </c>
      <c r="B45" s="258" t="s">
        <v>488</v>
      </c>
      <c r="C45" s="255" t="s">
        <v>425</v>
      </c>
      <c r="D45" s="255" t="s">
        <v>425</v>
      </c>
      <c r="E45" s="255" t="s">
        <v>425</v>
      </c>
      <c r="F45" s="255" t="s">
        <v>425</v>
      </c>
      <c r="G45" s="263" t="s">
        <v>425</v>
      </c>
      <c r="H45" s="263" t="s">
        <v>425</v>
      </c>
      <c r="I45" s="257" t="s">
        <v>425</v>
      </c>
      <c r="J45" s="257" t="s">
        <v>425</v>
      </c>
    </row>
    <row r="46" spans="1:10" ht="63" x14ac:dyDescent="0.25">
      <c r="A46" s="257" t="s">
        <v>489</v>
      </c>
      <c r="B46" s="258" t="s">
        <v>490</v>
      </c>
      <c r="C46" s="255" t="s">
        <v>425</v>
      </c>
      <c r="D46" s="255" t="s">
        <v>425</v>
      </c>
      <c r="E46" s="255" t="s">
        <v>425</v>
      </c>
      <c r="F46" s="255" t="s">
        <v>425</v>
      </c>
      <c r="G46" s="263" t="s">
        <v>425</v>
      </c>
      <c r="H46" s="263" t="s">
        <v>425</v>
      </c>
      <c r="I46" s="257" t="s">
        <v>425</v>
      </c>
      <c r="J46" s="257" t="s">
        <v>425</v>
      </c>
    </row>
    <row r="47" spans="1:10" x14ac:dyDescent="0.25">
      <c r="A47" s="257" t="s">
        <v>491</v>
      </c>
      <c r="B47" s="258" t="s">
        <v>492</v>
      </c>
      <c r="C47" s="255">
        <v>45649</v>
      </c>
      <c r="D47" s="255">
        <v>45651</v>
      </c>
      <c r="E47" s="255" t="s">
        <v>425</v>
      </c>
      <c r="F47" s="255" t="s">
        <v>425</v>
      </c>
      <c r="G47" s="263" t="s">
        <v>425</v>
      </c>
      <c r="H47" s="263" t="s">
        <v>425</v>
      </c>
      <c r="I47" s="257" t="s">
        <v>425</v>
      </c>
      <c r="J47" s="257" t="s">
        <v>425</v>
      </c>
    </row>
    <row r="48" spans="1:10" x14ac:dyDescent="0.25">
      <c r="A48" s="252">
        <v>4</v>
      </c>
      <c r="B48" s="254" t="s">
        <v>493</v>
      </c>
      <c r="C48" s="255">
        <v>45652</v>
      </c>
      <c r="D48" s="255">
        <v>45656</v>
      </c>
      <c r="E48" s="255" t="s">
        <v>425</v>
      </c>
      <c r="F48" s="255" t="s">
        <v>425</v>
      </c>
      <c r="G48" s="261" t="s">
        <v>425</v>
      </c>
      <c r="H48" s="261" t="s">
        <v>425</v>
      </c>
      <c r="I48" s="252" t="s">
        <v>425</v>
      </c>
      <c r="J48" s="252" t="s">
        <v>425</v>
      </c>
    </row>
    <row r="49" spans="1:10" x14ac:dyDescent="0.25">
      <c r="A49" s="257" t="s">
        <v>494</v>
      </c>
      <c r="B49" s="258" t="s">
        <v>495</v>
      </c>
      <c r="C49" s="255">
        <v>45652</v>
      </c>
      <c r="D49" s="255">
        <v>45655</v>
      </c>
      <c r="E49" s="255" t="s">
        <v>425</v>
      </c>
      <c r="F49" s="255" t="s">
        <v>425</v>
      </c>
      <c r="G49" s="263" t="s">
        <v>425</v>
      </c>
      <c r="H49" s="263" t="s">
        <v>425</v>
      </c>
      <c r="I49" s="257" t="s">
        <v>425</v>
      </c>
      <c r="J49" s="257" t="s">
        <v>425</v>
      </c>
    </row>
    <row r="50" spans="1:10" ht="47.25" x14ac:dyDescent="0.25">
      <c r="A50" s="257" t="s">
        <v>496</v>
      </c>
      <c r="B50" s="258" t="s">
        <v>497</v>
      </c>
      <c r="C50" s="255" t="s">
        <v>425</v>
      </c>
      <c r="D50" s="255" t="s">
        <v>425</v>
      </c>
      <c r="E50" s="255" t="s">
        <v>425</v>
      </c>
      <c r="F50" s="255" t="s">
        <v>425</v>
      </c>
      <c r="G50" s="263" t="s">
        <v>425</v>
      </c>
      <c r="H50" s="263" t="s">
        <v>425</v>
      </c>
      <c r="I50" s="257" t="s">
        <v>425</v>
      </c>
      <c r="J50" s="257" t="s">
        <v>425</v>
      </c>
    </row>
    <row r="51" spans="1:10" ht="31.5" x14ac:dyDescent="0.25">
      <c r="A51" s="257" t="s">
        <v>498</v>
      </c>
      <c r="B51" s="258" t="s">
        <v>499</v>
      </c>
      <c r="C51" s="255" t="s">
        <v>425</v>
      </c>
      <c r="D51" s="255" t="s">
        <v>425</v>
      </c>
      <c r="E51" s="255" t="s">
        <v>425</v>
      </c>
      <c r="F51" s="255" t="s">
        <v>425</v>
      </c>
      <c r="G51" s="263" t="s">
        <v>425</v>
      </c>
      <c r="H51" s="263" t="s">
        <v>425</v>
      </c>
      <c r="I51" s="257" t="s">
        <v>425</v>
      </c>
      <c r="J51" s="257" t="s">
        <v>425</v>
      </c>
    </row>
    <row r="52" spans="1:10" ht="31.5" x14ac:dyDescent="0.25">
      <c r="A52" s="259" t="s">
        <v>500</v>
      </c>
      <c r="B52" s="258" t="s">
        <v>501</v>
      </c>
      <c r="C52" s="255" t="s">
        <v>425</v>
      </c>
      <c r="D52" s="255" t="s">
        <v>425</v>
      </c>
      <c r="E52" s="255" t="s">
        <v>425</v>
      </c>
      <c r="F52" s="255" t="s">
        <v>425</v>
      </c>
      <c r="G52" s="263" t="s">
        <v>425</v>
      </c>
      <c r="H52" s="263" t="s">
        <v>425</v>
      </c>
      <c r="I52" s="257" t="s">
        <v>425</v>
      </c>
      <c r="J52" s="257" t="s">
        <v>425</v>
      </c>
    </row>
    <row r="53" spans="1:10" x14ac:dyDescent="0.25">
      <c r="A53" s="257" t="s">
        <v>502</v>
      </c>
      <c r="B53" s="264" t="s">
        <v>503</v>
      </c>
      <c r="C53" s="255">
        <v>45655</v>
      </c>
      <c r="D53" s="255">
        <v>45656</v>
      </c>
      <c r="E53" s="255" t="s">
        <v>425</v>
      </c>
      <c r="F53" s="255" t="s">
        <v>425</v>
      </c>
      <c r="G53" s="263" t="s">
        <v>425</v>
      </c>
      <c r="H53" s="263" t="s">
        <v>425</v>
      </c>
      <c r="I53" s="257" t="s">
        <v>425</v>
      </c>
      <c r="J53" s="257" t="s">
        <v>425</v>
      </c>
    </row>
    <row r="54" spans="1:10" x14ac:dyDescent="0.25">
      <c r="A54" s="257" t="s">
        <v>504</v>
      </c>
      <c r="B54" s="258" t="s">
        <v>505</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2024-11-14T09:48:35Z</dcterms:modified>
</cp:coreProperties>
</file>