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84187B9E-5363-41F8-BE45-3384687E379B}"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39" i="5" l="1"/>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<sst xmlns="http://schemas.openxmlformats.org/spreadsheetml/2006/main" count="4562" uniqueCount="538">
  <si>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</si>
  <si>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</si>
  <si>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</si>
  <si>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</si>
  <si>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</si>
  <si>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</si>
  <si>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</si>
  <si>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</si>
  <si>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</si>
  <si>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</si>
  <si>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</si>
  <si>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</si>
  <si>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</si>
  <si>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</si>
  <si>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</si>
  <si>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</si>
  <si>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</si>
  <si>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</si>
  <si>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</si>
  <si>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</si>
  <si>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</si>
  <si>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</si>
  <si>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</si>
  <si>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</si>
  <si>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</si>
  <si>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</si>
  <si>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</si>
  <si>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</si>
  <si>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</si>
  <si>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</si>
  <si>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</si>
  <si>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</si>
  <si>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</si>
  <si>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</si>
  <si>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</si>
  <si>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</si>
  <si>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</si>
  <si>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</si>
  <si>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</si>
  <si>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</si>
  <si>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</si>
  <si>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</si>
  <si>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</si>
  <si>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</si>
  <si>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</si>
  <si>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</si>
  <si>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</si>
  <si>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</si>
  <si>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</si>
  <si>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</si>
  <si>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</si>
  <si>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</si>
  <si>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</si>
  <si>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</si>
  <si>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</si>
  <si>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</si>
  <si>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</si>
  <si>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</si>
  <si>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</si>
  <si>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</si>
  <si>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</si>
  <si>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</si>
  <si>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</si>
  <si>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</si>
  <si>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</si>
  <si>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</si>
  <si>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</si>
  <si>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</si>
  <si>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</si>
  <si>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</si>
  <si>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</si>
  <si>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</si>
  <si>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</si>
  <si>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</si>
  <si>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</si>
  <si>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</si>
  <si>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</si>
  <si>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</si>
  <si>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</si>
  <si>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</si>
  <si>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</si>
  <si>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</si>
  <si>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</si>
  <si>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</si>
  <si>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</si>
  <si>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</si>
  <si>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</si>
  <si>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</si>
  <si>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</si>
  <si>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</si>
  <si>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</si>
  <si>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</si>
  <si>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</si>
  <si>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</si>
  <si>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</si>
  <si>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</si>
  <si>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</si>
  <si>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</si>
  <si>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</si>
  <si>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</si>
  <si>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</si>
  <si>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</si>
  <si>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</si>
  <si>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</si>
  <si>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</si>
  <si>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</si>
  <si>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</si>
  <si>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</si>
  <si>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</si>
  <si>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</si>
  <si>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</si>
  <si>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</si>
  <si>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</si>
  <si>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</si>
  <si>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</si>
  <si>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</si>
  <si>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</si>
  <si>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</si>
  <si>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</si>
  <si>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</si>
  <si>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</si>
  <si>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</si>
  <si>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</si>
  <si>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</si>
  <si>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</si>
  <si>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</si>
  <si>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</si>
  <si>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</si>
  <si>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</si>
  <si>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</si>
  <si>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</si>
  <si>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</si>
  <si>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</si>
  <si>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</si>
  <si>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</si>
  <si>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</si>
  <si>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</si>
  <si>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</si>
  <si>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</si>
  <si>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</si>
  <si>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</si>
  <si>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</si>
  <si>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</si>
  <si>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</si>
  <si>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</si>
  <si>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</si>
  <si>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</si>
  <si>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</si>
  <si>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</si>
  <si>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</si>
  <si>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</si>
  <si>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</si>
  <si>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</si>
  <si>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</si>
  <si>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</si>
  <si>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</si>
  <si>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</si>
  <si>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</si>
  <si>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</si>
  <si>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</si>
  <si>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</si>
  <si>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</si>
  <si>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</si>
  <si>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</si>
  <si>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</si>
  <si>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</si>
  <si>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</si>
  <si>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</si>
  <si>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</si>
  <si>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</si>
  <si>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</si>
  <si>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</si>
  <si>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</si>
  <si>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</si>
  <si>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</si>
  <si>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</si>
  <si>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</si>
  <si>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</si>
  <si>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</si>
  <si>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</si>
  <si>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</si>
  <si>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</si>
  <si>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</si>
  <si>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</si>
  <si>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</si>
  <si>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</si>
  <si>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</si>
  <si>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</si>
  <si>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</si>
  <si>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</si>
  <si>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</si>
  <si>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</si>
  <si>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</si>
  <si>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</si>
  <si>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</si>
  <si>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</si>
  <si>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</si>
  <si>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</si>
  <si>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</si>
  <si>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</si>
  <si>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</si>
  <si>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</si>
  <si>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</si>
  <si>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</si>
  <si>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</si>
  <si>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</si>
  <si>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</si>
  <si>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</si>
  <si>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</si>
  <si>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</si>
  <si>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</si>
  <si>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</si>
  <si>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</si>
  <si>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</si>
  <si>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</si>
  <si>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</si>
  <si>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</si>
  <si>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</si>
  <si>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</si>
  <si>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</si>
  <si>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</si>
  <si>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</si>
  <si>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</si>
  <si>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</si>
  <si>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</si>
  <si>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</si>
  <si>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</si>
  <si>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</si>
  <si>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</si>
  <si>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</si>
  <si>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</si>
  <si>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</si>
  <si>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</si>
  <si>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</si>
  <si>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</si>
  <si>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</si>
  <si>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</si>
  <si>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</si>
  <si>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</si>
  <si>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</si>
  <si>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</si>
  <si>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</si>
  <si>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</si>
  <si>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</si>
  <si>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</si>
  <si>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</si>
  <si>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</si>
  <si>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</si>
  <si>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</si>
  <si>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</si>
  <si>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</si>
  <si>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</si>
  <si>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</si>
  <si>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</si>
  <si>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</si>
  <si>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</si>
  <si>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</si>
  <si>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</si>
  <si>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</si>
  <si>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</si>
  <si>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</si>
  <si>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</si>
  <si>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</si>
  <si>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</si>
  <si>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</si>
  <si>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</si>
  <si>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</si>
  <si>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</si>
  <si>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</si>
  <si>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</si>
  <si>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</si>
  <si>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</si>
  <si>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</si>
  <si>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</si>
  <si>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</si>
  <si>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</si>
  <si>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</si>
  <si>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</si>
  <si>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</si>
  <si>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</si>
  <si>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</si>
  <si>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</si>
  <si>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</si>
  <si>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</si>
  <si>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</si>
  <si>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</si>
  <si>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</si>
  <si>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</si>
  <si>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</si>
  <si>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</si>
  <si>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</si>
  <si>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</si>
  <si>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</si>
  <si>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</si>
  <si>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</si>
  <si>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</si>
  <si>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</si>
  <si>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</si>
  <si>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</si>
  <si>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</si>
  <si>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</si>
  <si>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</si>
  <si>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</si>
  <si>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</si>
  <si>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</si>
  <si>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</si>
  <si>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</si>
  <si>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</si>
  <si>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</si>
  <si>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</si>
  <si>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</si>
  <si>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</si>
  <si>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</si>
  <si>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</si>
  <si>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</si>
  <si>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</si>
  <si>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</si>
  <si>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</si>
  <si>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</si>
  <si>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</si>
  <si>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</si>
  <si>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</si>
  <si>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</si>
  <si>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</si>
  <si>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</si>
  <si>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</si>
  <si>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</si>
  <si>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</si>
  <si>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</si>
  <si>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</si>
  <si>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</si>
  <si>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</si>
  <si>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</si>
  <si>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</si>
  <si>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</si>
  <si>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</si>
  <si>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</si>
  <si>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</si>
  <si>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</si>
  <si>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</si>
  <si>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</si>
  <si>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</si>
  <si>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</si>
  <si>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</si>
  <si>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</si>
  <si>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</si>
  <si>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</si>
  <si>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</si>
  <si>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</si>
  <si>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</si>
  <si>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</si>
  <si>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</si>
  <si>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</si>
  <si>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</si>
  <si>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</si>
  <si>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</si>
  <si>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</si>
  <si>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</si>
  <si>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</si>
  <si>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</si>
  <si>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</si>
  <si>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</si>
  <si>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</si>
  <si>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</si>
  <si>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</si>
  <si>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</si>
  <si>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</si>
  <si>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</si>
  <si>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</si>
  <si>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</si>
  <si>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</si>
  <si>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</si>
  <si>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</si>
  <si>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</si>
  <si>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</si>
  <si>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</si>
  <si>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</si>
  <si>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</si>
  <si>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</si>
  <si>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</si>
  <si>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</si>
  <si>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</si>
  <si>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</si>
  <si>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</si>
  <si>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</si>
  <si>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</si>
  <si>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</si>
  <si>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</si>
  <si>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</si>
  <si>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</si>
  <si>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</si>
  <si>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</si>
  <si>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</si>
  <si>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</si>
  <si>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</si>
  <si>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</si>
  <si>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</si>
  <si>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</si>
  <si>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</si>
  <si>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</si>
  <si>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</si>
  <si>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</si>
  <si>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</si>
  <si>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</si>
  <si>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</si>
  <si>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</si>
  <si>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</si>
  <si>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</si>
  <si>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</si>
  <si>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</si>
  <si>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</si>
  <si>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</si>
  <si>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</si>
  <si>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</si>
  <si>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</si>
  <si>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</si>
  <si>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</si>
  <si>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</si>
  <si>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</si>
  <si>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</si>
  <si>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</si>
  <si>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</si>
  <si>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</si>
  <si>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</si>
  <si>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</si>
  <si>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</si>
  <si>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</si>
  <si>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</si>
  <si>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</si>
  <si>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</si>
  <si>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</si>
  <si>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</si>
  <si>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</si>
  <si>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</si>
  <si>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</si>
  <si>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</si>
  <si>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</si>
  <si>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</si>
  <si>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</si>
  <si>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</si>
  <si>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</si>
  <si>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</si>
  <si>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</si>
  <si>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</si>
  <si>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</si>
  <si>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</si>
  <si>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</si>
  <si>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</si>
  <si>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</si>
  <si>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</si>
  <si>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</si>
  <si>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</si>
  <si>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</si>
  <si>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</si>
  <si>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</si>
  <si>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</si>
  <si>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</si>
  <si>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</si>
  <si>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</si>
  <si>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</si>
  <si>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</si>
  <si>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</si>
  <si>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</si>
  <si>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</si>
  <si>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</si>
  <si>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</si>
  <si>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</si>
  <si>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</si>
  <si>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</si>
  <si>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</si>
  <si>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</si>
  <si>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</si>
  <si>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</si>
  <si>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</si>
  <si>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</si>
  <si>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</si>
  <si>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</si>
  <si>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</si>
  <si>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</si>
  <si>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</si>
  <si>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</si>
  <si>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</si>
  <si>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</si>
  <si>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</si>
  <si>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</si>
  <si>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</si>
  <si>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</si>
  <si>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</si>
  <si>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</si>
  <si>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</si>
  <si>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</si>
  <si>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</si>
  <si>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</si>
  <si>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</si>
  <si>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</si>
  <si>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</si>
  <si>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</si>
  <si>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</si>
  <si>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</si>
  <si>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</si>
  <si>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</si>
  <si>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</si>
  <si>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</si>
  <si>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</si>
  <si>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</si>
  <si>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</si>
  <si>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</si>
  <si>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</si>
  <si>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 сроков выполнения работ по причине уточнения возможности выполнения работ с учетом возможности вывода оборудования в ремонт</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</si>
  <si>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</si>
  <si>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</si>
  <si>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</si>
  <si>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</si>
  <si>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</si>
  <si>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</si>
  <si>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</si>
  <si>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</si>
  <si>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17,72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</si>
  <si>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</si>
  <si>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</si>
  <si>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Правобережная</t>
  </si>
  <si>
    <t xml:space="preserve">65924,59 тыс. руб с НДС за 1 выключатель 110 кВ </t>
  </si>
  <si>
    <t>1 этап 1-го пускового комплекса - замена ячейки выключателя В-С-5;
1 этап 2-го пускового комплекса - замена разъединителей, устройств РЗА ячейки выключателя В-С-5;
2 этап 1-го пускового комплекса - замена ячейки выключателя В-С-6;
2 этап 2-го пускового комплекса - замена разъединителей, устройств РЗА ячейки выключателя В-С-6.</t>
  </si>
  <si>
    <t>1.Объект включён в инвестиционную программу на основании оценки технического состояния, подтвержденный индексом технического состояния (ИТС:68,4375;68,28125)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ПС-2/03-2023 от 31.03.2023.</t>
  </si>
  <si>
    <t>П</t>
  </si>
  <si>
    <t>Сибирский Федеральный округ, Новосибирская область, г. Новосибирск</t>
  </si>
  <si>
    <t>Масляный (У-110-2000-40 )</t>
  </si>
  <si>
    <t>Элегазовый выключатель</t>
  </si>
  <si>
    <t>В-С-6</t>
  </si>
  <si>
    <t xml:space="preserve">Акт № ПС-2/03-2023 от 31.03.2023 технического освидетельствования ПС 220 кВ Правобережная                                   
</t>
  </si>
  <si>
    <t>Выработан ресурс узлов и деталей, подвижные части механизмов изношены, что сказывается на трудности регулировки. Время включения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Имеется капельная течь масла. Имеются дефекты строительной части</t>
  </si>
  <si>
    <t>В-С-5</t>
  </si>
  <si>
    <t/>
  </si>
  <si>
    <t>1;2;3;4</t>
  </si>
  <si>
    <t>1;1</t>
  </si>
  <si>
    <t>КВЛ по состоянию на 01.10.2024, тыс. руб. без НДС (без ФОТ)</t>
  </si>
  <si>
    <t>ФИН по состоянию на 01.10.2024, тыс. руб. с НДС (без взаимозачетов)</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</si>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</sst>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190.96536242132009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160.03166000715368</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N_00.0080.000080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128.30091015800613</v>
      </c>
      <c r="D24" s="279">
        <f t="shared" si="0"/>
        <v>131.8491701071533</v>
      </c>
      <c r="E24" s="284">
        <f t="shared" si="0"/>
        <v>131.8491701071533</v>
      </c>
      <c r="F24" s="284">
        <f t="shared" si="0"/>
        <v>131.8491701071533</v>
      </c>
      <c r="G24" s="267">
        <f t="shared" si="0"/>
        <v>0</v>
      </c>
      <c r="H24" s="267">
        <f t="shared" si="0"/>
        <v>0</v>
      </c>
      <c r="I24" s="267" t="s">
        <v>425</v>
      </c>
      <c r="J24" s="279">
        <f t="shared" ref="J24:N24" si="1">J25+J26+J27+J32+J33</f>
        <v>8.5892022704990492</v>
      </c>
      <c r="K24" s="279" t="s">
        <v>425</v>
      </c>
      <c r="L24" s="267">
        <f>L25+L26+L27+L32+L33</f>
        <v>128.0782854856871</v>
      </c>
      <c r="M24" s="267" t="s">
        <v>425</v>
      </c>
      <c r="N24" s="279">
        <f t="shared" si="1"/>
        <v>60.372890901021272</v>
      </c>
      <c r="O24" s="279" t="s">
        <v>425</v>
      </c>
      <c r="P24" s="153">
        <f t="shared" ref="P24" si="2">P25+P26+P27+P32+P33</f>
        <v>62.887076935632976</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190.96536242132009</v>
      </c>
      <c r="AC24" s="284">
        <f>AC25+AC26+AC27+AC32+AC33</f>
        <v>68.962093171520323</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107.41928553371417</v>
      </c>
      <c r="D27" s="279">
        <v>110.19349946754393</v>
      </c>
      <c r="E27" s="285">
        <f>J27+N27+G27+P27+T27+X27</f>
        <v>110.19349946754394</v>
      </c>
      <c r="F27" s="285">
        <f t="shared" si="8"/>
        <v>110.19349946754394</v>
      </c>
      <c r="G27" s="267">
        <v>0</v>
      </c>
      <c r="H27" s="267">
        <f>SUM(H28:H31)</f>
        <v>0</v>
      </c>
      <c r="I27" s="267" t="s">
        <v>425</v>
      </c>
      <c r="J27" s="279">
        <f t="shared" ref="J27" si="9">SUM(J28:J31)</f>
        <v>7.1882796653943242</v>
      </c>
      <c r="K27" s="279" t="s">
        <v>425</v>
      </c>
      <c r="L27" s="267">
        <f>SUM(L28:L31)</f>
        <v>107.19666086139516</v>
      </c>
      <c r="M27" s="267" t="s">
        <v>425</v>
      </c>
      <c r="N27" s="279">
        <f t="shared" ref="N27" si="10">SUM(N28:N31)</f>
        <v>50.446948017366395</v>
      </c>
      <c r="O27" s="279" t="s">
        <v>425</v>
      </c>
      <c r="P27" s="153">
        <f t="shared" ref="P27" si="11">SUM(P28:P31)</f>
        <v>52.55827178478323</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159.75493264617839</v>
      </c>
      <c r="AC27" s="284">
        <f>J27+N27+R27+V27+Z27</f>
        <v>57.635227682760721</v>
      </c>
    </row>
    <row r="28" spans="1:32" x14ac:dyDescent="0.25">
      <c r="A28" s="58" t="s">
        <v>426</v>
      </c>
      <c r="B28" s="42" t="s">
        <v>168</v>
      </c>
      <c r="C28" s="268" t="s">
        <v>425</v>
      </c>
      <c r="D28" s="281" t="s">
        <v>425</v>
      </c>
      <c r="E28" s="281" t="s">
        <v>425</v>
      </c>
      <c r="F28" s="281" t="s">
        <v>425</v>
      </c>
      <c r="G28" s="266" t="s">
        <v>425</v>
      </c>
      <c r="H28" s="266">
        <v>0</v>
      </c>
      <c r="I28" s="268" t="s">
        <v>532</v>
      </c>
      <c r="J28" s="280">
        <v>6.8531096388878598</v>
      </c>
      <c r="K28" s="281" t="s">
        <v>63</v>
      </c>
      <c r="L28" s="266">
        <v>7.1277034683381757</v>
      </c>
      <c r="M28" s="268" t="s">
        <v>63</v>
      </c>
      <c r="N28" s="280">
        <v>0</v>
      </c>
      <c r="O28" s="281" t="s">
        <v>532</v>
      </c>
      <c r="P28" s="154">
        <v>0</v>
      </c>
      <c r="Q28" s="154" t="s">
        <v>532</v>
      </c>
      <c r="R28" s="280">
        <v>0</v>
      </c>
      <c r="S28" s="281">
        <v>0</v>
      </c>
      <c r="T28" s="154">
        <v>0</v>
      </c>
      <c r="U28" s="154" t="s">
        <v>532</v>
      </c>
      <c r="V28" s="280">
        <v>0</v>
      </c>
      <c r="W28" s="281">
        <v>0</v>
      </c>
      <c r="X28" s="154">
        <v>0</v>
      </c>
      <c r="Y28" s="154" t="s">
        <v>532</v>
      </c>
      <c r="Z28" s="280">
        <v>0</v>
      </c>
      <c r="AA28" s="281">
        <v>0</v>
      </c>
      <c r="AB28" s="267">
        <f t="shared" ref="AB28:AB31" si="17">H28+L28+P28+T28+X28</f>
        <v>7.1277034683381757</v>
      </c>
      <c r="AC28" s="284">
        <f>J28+N28+R28+V28+Z28</f>
        <v>6.8531096388878598</v>
      </c>
    </row>
    <row r="29" spans="1:32" ht="31.5" x14ac:dyDescent="0.25">
      <c r="A29" s="58" t="s">
        <v>427</v>
      </c>
      <c r="B29" s="42" t="s">
        <v>166</v>
      </c>
      <c r="C29" s="268" t="s">
        <v>425</v>
      </c>
      <c r="D29" s="281" t="s">
        <v>425</v>
      </c>
      <c r="E29" s="281" t="s">
        <v>425</v>
      </c>
      <c r="F29" s="281" t="s">
        <v>425</v>
      </c>
      <c r="G29" s="266" t="s">
        <v>425</v>
      </c>
      <c r="H29" s="266">
        <v>0</v>
      </c>
      <c r="I29" s="268" t="s">
        <v>532</v>
      </c>
      <c r="J29" s="280">
        <v>0</v>
      </c>
      <c r="K29" s="281" t="s">
        <v>532</v>
      </c>
      <c r="L29" s="266">
        <v>28.505179682844432</v>
      </c>
      <c r="M29" s="268" t="s">
        <v>59</v>
      </c>
      <c r="N29" s="280">
        <v>14.358123501025796</v>
      </c>
      <c r="O29" s="281" t="s">
        <v>59</v>
      </c>
      <c r="P29" s="154">
        <v>15.021597185532086</v>
      </c>
      <c r="Q29" s="288" t="s">
        <v>59</v>
      </c>
      <c r="R29" s="280">
        <v>0</v>
      </c>
      <c r="S29" s="281">
        <v>0</v>
      </c>
      <c r="T29" s="154">
        <v>0</v>
      </c>
      <c r="U29" s="154" t="s">
        <v>532</v>
      </c>
      <c r="V29" s="280">
        <v>0</v>
      </c>
      <c r="W29" s="281">
        <v>0</v>
      </c>
      <c r="X29" s="154">
        <v>0</v>
      </c>
      <c r="Y29" s="154" t="s">
        <v>532</v>
      </c>
      <c r="Z29" s="280">
        <v>0</v>
      </c>
      <c r="AA29" s="281">
        <v>0</v>
      </c>
      <c r="AB29" s="267">
        <f t="shared" si="17"/>
        <v>43.526776868376515</v>
      </c>
      <c r="AC29" s="284">
        <f>J29+N29+R29+V29+Z29</f>
        <v>14.358123501025796</v>
      </c>
      <c r="AD29" s="213"/>
      <c r="AE29" s="269"/>
    </row>
    <row r="30" spans="1:32" x14ac:dyDescent="0.25">
      <c r="A30" s="58" t="s">
        <v>428</v>
      </c>
      <c r="B30" s="42" t="s">
        <v>164</v>
      </c>
      <c r="C30" s="268" t="s">
        <v>425</v>
      </c>
      <c r="D30" s="281" t="s">
        <v>425</v>
      </c>
      <c r="E30" s="281" t="s">
        <v>425</v>
      </c>
      <c r="F30" s="281" t="s">
        <v>425</v>
      </c>
      <c r="G30" s="266" t="s">
        <v>425</v>
      </c>
      <c r="H30" s="266">
        <v>0</v>
      </c>
      <c r="I30" s="268" t="s">
        <v>532</v>
      </c>
      <c r="J30" s="280">
        <v>0</v>
      </c>
      <c r="K30" s="281" t="s">
        <v>532</v>
      </c>
      <c r="L30" s="266">
        <v>55.672299694775738</v>
      </c>
      <c r="M30" s="268" t="s">
        <v>59</v>
      </c>
      <c r="N30" s="280">
        <v>28.04226331836777</v>
      </c>
      <c r="O30" s="281" t="s">
        <v>59</v>
      </c>
      <c r="P30" s="154">
        <v>29.338066614975698</v>
      </c>
      <c r="Q30" s="154" t="s">
        <v>59</v>
      </c>
      <c r="R30" s="280">
        <v>0</v>
      </c>
      <c r="S30" s="281">
        <v>0</v>
      </c>
      <c r="T30" s="154">
        <v>0</v>
      </c>
      <c r="U30" s="154" t="s">
        <v>532</v>
      </c>
      <c r="V30" s="280">
        <v>0</v>
      </c>
      <c r="W30" s="281">
        <v>0</v>
      </c>
      <c r="X30" s="154">
        <v>0</v>
      </c>
      <c r="Y30" s="154" t="s">
        <v>532</v>
      </c>
      <c r="Z30" s="280">
        <v>0</v>
      </c>
      <c r="AA30" s="281">
        <v>0</v>
      </c>
      <c r="AB30" s="267">
        <f t="shared" si="17"/>
        <v>85.010366309751433</v>
      </c>
      <c r="AC30" s="284">
        <f>J30+N30+R30+V30+Z30</f>
        <v>28.04226331836777</v>
      </c>
      <c r="AD30" s="213"/>
      <c r="AE30" s="269"/>
    </row>
    <row r="31" spans="1:32" x14ac:dyDescent="0.25">
      <c r="A31" s="58" t="s">
        <v>429</v>
      </c>
      <c r="B31" s="42" t="s">
        <v>162</v>
      </c>
      <c r="C31" s="268" t="s">
        <v>425</v>
      </c>
      <c r="D31" s="281" t="s">
        <v>425</v>
      </c>
      <c r="E31" s="281" t="s">
        <v>425</v>
      </c>
      <c r="F31" s="281" t="s">
        <v>425</v>
      </c>
      <c r="G31" s="266" t="s">
        <v>425</v>
      </c>
      <c r="H31" s="266">
        <v>0</v>
      </c>
      <c r="I31" s="268" t="s">
        <v>532</v>
      </c>
      <c r="J31" s="280">
        <v>0.33517002650646432</v>
      </c>
      <c r="K31" s="281" t="s">
        <v>533</v>
      </c>
      <c r="L31" s="266">
        <v>15.891478015436821</v>
      </c>
      <c r="M31" s="268" t="s">
        <v>533</v>
      </c>
      <c r="N31" s="280">
        <v>8.0465611979728298</v>
      </c>
      <c r="O31" s="281" t="s">
        <v>533</v>
      </c>
      <c r="P31" s="154">
        <v>8.1986079842754496</v>
      </c>
      <c r="Q31" s="154" t="s">
        <v>533</v>
      </c>
      <c r="R31" s="280">
        <v>0</v>
      </c>
      <c r="S31" s="281">
        <v>0</v>
      </c>
      <c r="T31" s="154">
        <v>0</v>
      </c>
      <c r="U31" s="154" t="s">
        <v>532</v>
      </c>
      <c r="V31" s="280">
        <v>0</v>
      </c>
      <c r="W31" s="281">
        <v>0</v>
      </c>
      <c r="X31" s="154">
        <v>0</v>
      </c>
      <c r="Y31" s="154" t="s">
        <v>532</v>
      </c>
      <c r="Z31" s="280">
        <v>0</v>
      </c>
      <c r="AA31" s="281">
        <v>0</v>
      </c>
      <c r="AB31" s="267">
        <f t="shared" si="17"/>
        <v>24.090085999712272</v>
      </c>
      <c r="AC31" s="284">
        <f>J31+N31+R31+V31+Z31</f>
        <v>8.3817312244792941</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20.881624624291959</v>
      </c>
      <c r="D33" s="280">
        <v>21.655670639609365</v>
      </c>
      <c r="E33" s="285">
        <f>J33+N33+G33+P33+T33+X33</f>
        <v>21.655670639609347</v>
      </c>
      <c r="F33" s="285">
        <f t="shared" ref="F33" si="18">E33-G33</f>
        <v>21.655670639609347</v>
      </c>
      <c r="G33" s="266">
        <v>0</v>
      </c>
      <c r="H33" s="266">
        <v>0</v>
      </c>
      <c r="I33" s="266" t="str">
        <f>I31</f>
        <v/>
      </c>
      <c r="J33" s="280">
        <v>1.4009226051047254</v>
      </c>
      <c r="K33" s="280" t="str">
        <f>K31</f>
        <v>1;2;3;4</v>
      </c>
      <c r="L33" s="266">
        <v>20.881624624291959</v>
      </c>
      <c r="M33" s="266" t="str">
        <f>M31</f>
        <v>1;2;3;4</v>
      </c>
      <c r="N33" s="280">
        <v>9.9259428836548764</v>
      </c>
      <c r="O33" s="280">
        <v>0</v>
      </c>
      <c r="P33" s="154">
        <v>10.328805150849744</v>
      </c>
      <c r="Q33" s="154">
        <v>0</v>
      </c>
      <c r="R33" s="280">
        <v>0</v>
      </c>
      <c r="S33" s="280">
        <v>0</v>
      </c>
      <c r="T33" s="154">
        <v>0</v>
      </c>
      <c r="U33" s="154">
        <v>0</v>
      </c>
      <c r="V33" s="280">
        <v>0</v>
      </c>
      <c r="W33" s="280">
        <v>0</v>
      </c>
      <c r="X33" s="154">
        <v>0</v>
      </c>
      <c r="Y33" s="154">
        <v>0</v>
      </c>
      <c r="Z33" s="280">
        <v>0</v>
      </c>
      <c r="AA33" s="280">
        <v>0</v>
      </c>
      <c r="AB33" s="266">
        <f>X33+L33+H33+P33+T33</f>
        <v>31.210429775141705</v>
      </c>
      <c r="AC33" s="280">
        <f>Z33+N33+J33+R33+V33</f>
        <v>11.326865488759601</v>
      </c>
    </row>
    <row r="34" spans="1:30" ht="47.25" x14ac:dyDescent="0.25">
      <c r="A34" s="60" t="s">
        <v>61</v>
      </c>
      <c r="B34" s="59" t="s">
        <v>170</v>
      </c>
      <c r="C34" s="267">
        <f>SUM(C35:C38)</f>
        <v>107.41928553371419</v>
      </c>
      <c r="D34" s="279">
        <f t="shared" ref="D34:G34" si="19">SUM(D35:D38)</f>
        <v>110.38683117361438</v>
      </c>
      <c r="E34" s="285">
        <f t="shared" ref="E34" si="20">J34+N34+G34+P34+T34+X34</f>
        <v>110.38683117361435</v>
      </c>
      <c r="F34" s="279">
        <f t="shared" si="19"/>
        <v>103.56290532831437</v>
      </c>
      <c r="G34" s="267">
        <f t="shared" si="19"/>
        <v>6.8239258452999998</v>
      </c>
      <c r="H34" s="267">
        <f>SUM(H35:H38)</f>
        <v>7.0944030036172805</v>
      </c>
      <c r="I34" s="267" t="s">
        <v>425</v>
      </c>
      <c r="J34" s="279">
        <f t="shared" ref="J34" si="21">SUM(J35:J38)</f>
        <v>0.40049125613904824</v>
      </c>
      <c r="K34" s="279" t="s">
        <v>425</v>
      </c>
      <c r="L34" s="267">
        <f t="shared" ref="L34" si="22">SUM(L35:L38)</f>
        <v>100.3248825300969</v>
      </c>
      <c r="M34" s="267" t="s">
        <v>425</v>
      </c>
      <c r="N34" s="279">
        <f t="shared" ref="N34:P34" si="23">SUM(N35:N38)</f>
        <v>50.550039598735822</v>
      </c>
      <c r="O34" s="279" t="s">
        <v>425</v>
      </c>
      <c r="P34" s="153">
        <f t="shared" si="23"/>
        <v>52.612374473439488</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160.03166000715368</v>
      </c>
      <c r="AC34" s="284">
        <f>J34+N34+R34+V34+Z34</f>
        <v>50.95053085487487</v>
      </c>
      <c r="AD34" s="213"/>
    </row>
    <row r="35" spans="1:30" x14ac:dyDescent="0.25">
      <c r="A35" s="60" t="s">
        <v>169</v>
      </c>
      <c r="B35" s="42" t="s">
        <v>168</v>
      </c>
      <c r="C35" s="266">
        <v>7.0944030036172805</v>
      </c>
      <c r="D35" s="280">
        <v>6.8239258452999998</v>
      </c>
      <c r="E35" s="285">
        <f>J35+N35+G35+P35+T35+X35</f>
        <v>6.8239258452999998</v>
      </c>
      <c r="F35" s="285">
        <f>E35-G35</f>
        <v>0</v>
      </c>
      <c r="G35" s="266">
        <v>6.8239258452999998</v>
      </c>
      <c r="H35" s="266">
        <v>7.0944030036172805</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7.0944030036172805</v>
      </c>
      <c r="AC35" s="284">
        <f>J35+N35+R35+V35+Z35</f>
        <v>0</v>
      </c>
      <c r="AD35" s="210"/>
    </row>
    <row r="36" spans="1:30" ht="31.5" x14ac:dyDescent="0.25">
      <c r="A36" s="60" t="s">
        <v>167</v>
      </c>
      <c r="B36" s="42" t="s">
        <v>166</v>
      </c>
      <c r="C36" s="266">
        <v>28.372004146767786</v>
      </c>
      <c r="D36" s="280">
        <v>29.29740421264281</v>
      </c>
      <c r="E36" s="285">
        <f>J36+N36+G36+P36+T36+X36</f>
        <v>29.297404212642814</v>
      </c>
      <c r="F36" s="285">
        <f t="shared" ref="F36:F37" si="30">E36-G36</f>
        <v>29.297404212642814</v>
      </c>
      <c r="G36" s="266">
        <v>0</v>
      </c>
      <c r="H36" s="266">
        <v>0</v>
      </c>
      <c r="I36" s="266" t="s">
        <v>59</v>
      </c>
      <c r="J36" s="280">
        <v>0</v>
      </c>
      <c r="K36" s="281">
        <v>0</v>
      </c>
      <c r="L36" s="266">
        <v>28.372004146767786</v>
      </c>
      <c r="M36" s="266">
        <v>0</v>
      </c>
      <c r="N36" s="280">
        <v>14.319356897672799</v>
      </c>
      <c r="O36" s="281" t="s">
        <v>59</v>
      </c>
      <c r="P36" s="154">
        <v>14.978047314970015</v>
      </c>
      <c r="Q36" s="155" t="s">
        <v>59</v>
      </c>
      <c r="R36" s="280">
        <v>0</v>
      </c>
      <c r="S36" s="281">
        <v>0</v>
      </c>
      <c r="T36" s="154">
        <v>0</v>
      </c>
      <c r="U36" s="155">
        <v>0</v>
      </c>
      <c r="V36" s="280">
        <v>0</v>
      </c>
      <c r="W36" s="281">
        <v>0</v>
      </c>
      <c r="X36" s="154">
        <v>0</v>
      </c>
      <c r="Y36" s="155">
        <v>0</v>
      </c>
      <c r="Z36" s="280">
        <v>0</v>
      </c>
      <c r="AA36" s="281">
        <v>0</v>
      </c>
      <c r="AB36" s="267">
        <f t="shared" si="29"/>
        <v>43.350051461737799</v>
      </c>
      <c r="AC36" s="284">
        <f>J36+N36+R36+V36+Z36</f>
        <v>14.319356897672799</v>
      </c>
    </row>
    <row r="37" spans="1:30" x14ac:dyDescent="0.25">
      <c r="A37" s="60" t="s">
        <v>165</v>
      </c>
      <c r="B37" s="42" t="s">
        <v>164</v>
      </c>
      <c r="C37" s="266">
        <v>55.412200006264264</v>
      </c>
      <c r="D37" s="280">
        <v>57.21956099743057</v>
      </c>
      <c r="E37" s="285">
        <f>J37+N37+G37+P37+T37+X37</f>
        <v>57.219560997430563</v>
      </c>
      <c r="F37" s="285">
        <f t="shared" si="30"/>
        <v>57.219560997430563</v>
      </c>
      <c r="G37" s="266">
        <v>0</v>
      </c>
      <c r="H37" s="266">
        <v>0</v>
      </c>
      <c r="I37" s="266" t="s">
        <v>59</v>
      </c>
      <c r="J37" s="280">
        <v>0</v>
      </c>
      <c r="K37" s="281">
        <v>0</v>
      </c>
      <c r="L37" s="266">
        <v>55.412200006264264</v>
      </c>
      <c r="M37" s="266">
        <v>0</v>
      </c>
      <c r="N37" s="280">
        <v>27.966549852112529</v>
      </c>
      <c r="O37" s="281" t="s">
        <v>59</v>
      </c>
      <c r="P37" s="154">
        <v>29.253011145318037</v>
      </c>
      <c r="Q37" s="155" t="s">
        <v>59</v>
      </c>
      <c r="R37" s="280">
        <v>0</v>
      </c>
      <c r="S37" s="281">
        <v>0</v>
      </c>
      <c r="T37" s="154">
        <v>0</v>
      </c>
      <c r="U37" s="155">
        <v>0</v>
      </c>
      <c r="V37" s="280">
        <v>0</v>
      </c>
      <c r="W37" s="281">
        <v>0</v>
      </c>
      <c r="X37" s="154">
        <v>0</v>
      </c>
      <c r="Y37" s="155">
        <v>0</v>
      </c>
      <c r="Z37" s="280">
        <v>0</v>
      </c>
      <c r="AA37" s="281">
        <v>0</v>
      </c>
      <c r="AB37" s="267">
        <f t="shared" si="29"/>
        <v>84.665211151582298</v>
      </c>
      <c r="AC37" s="284">
        <f>J37+N37+R37+V37+Z37</f>
        <v>27.966549852112529</v>
      </c>
    </row>
    <row r="38" spans="1:30" x14ac:dyDescent="0.25">
      <c r="A38" s="60" t="s">
        <v>163</v>
      </c>
      <c r="B38" s="42" t="s">
        <v>162</v>
      </c>
      <c r="C38" s="266">
        <v>16.540678377064854</v>
      </c>
      <c r="D38" s="280">
        <v>17.045940118240985</v>
      </c>
      <c r="E38" s="285">
        <f>J38+N38+G38+P38+T38+X38</f>
        <v>17.045940118240985</v>
      </c>
      <c r="F38" s="285">
        <f>E38-G38</f>
        <v>17.045940118240985</v>
      </c>
      <c r="G38" s="266">
        <v>0</v>
      </c>
      <c r="H38" s="266">
        <v>0</v>
      </c>
      <c r="I38" s="266" t="s">
        <v>533</v>
      </c>
      <c r="J38" s="280">
        <v>0.40049125613904824</v>
      </c>
      <c r="K38" s="281" t="s">
        <v>533</v>
      </c>
      <c r="L38" s="266">
        <v>16.540678377064854</v>
      </c>
      <c r="M38" s="266">
        <v>0</v>
      </c>
      <c r="N38" s="280">
        <v>8.2641328489504993</v>
      </c>
      <c r="O38" s="281" t="s">
        <v>533</v>
      </c>
      <c r="P38" s="154">
        <v>8.3813160131514355</v>
      </c>
      <c r="Q38" s="155" t="s">
        <v>533</v>
      </c>
      <c r="R38" s="280">
        <v>0</v>
      </c>
      <c r="S38" s="281">
        <v>0</v>
      </c>
      <c r="T38" s="154">
        <v>0</v>
      </c>
      <c r="U38" s="155">
        <v>0</v>
      </c>
      <c r="V38" s="280">
        <v>0</v>
      </c>
      <c r="W38" s="281">
        <v>0</v>
      </c>
      <c r="X38" s="154">
        <v>0</v>
      </c>
      <c r="Y38" s="155">
        <v>0</v>
      </c>
      <c r="Z38" s="280">
        <v>0</v>
      </c>
      <c r="AA38" s="281">
        <v>0</v>
      </c>
      <c r="AB38" s="267">
        <f t="shared" si="29"/>
        <v>24.921994390216291</v>
      </c>
      <c r="AC38" s="284">
        <f>J38+N38+R38+V38+Z38</f>
        <v>8.6646241050895476</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16</v>
      </c>
      <c r="D46" s="280">
        <v>16</v>
      </c>
      <c r="E46" s="285">
        <f t="shared" si="31"/>
        <v>16</v>
      </c>
      <c r="F46" s="285">
        <f>E46-G46</f>
        <v>16</v>
      </c>
      <c r="G46" s="266">
        <v>0</v>
      </c>
      <c r="H46" s="266">
        <v>0</v>
      </c>
      <c r="I46" s="268">
        <v>0</v>
      </c>
      <c r="J46" s="280">
        <v>0</v>
      </c>
      <c r="K46" s="281">
        <v>0</v>
      </c>
      <c r="L46" s="266">
        <v>16</v>
      </c>
      <c r="M46" s="268" t="s">
        <v>59</v>
      </c>
      <c r="N46" s="280">
        <v>8</v>
      </c>
      <c r="O46" s="281" t="s">
        <v>59</v>
      </c>
      <c r="P46" s="154">
        <v>8</v>
      </c>
      <c r="Q46" s="155" t="s">
        <v>59</v>
      </c>
      <c r="R46" s="280">
        <v>0</v>
      </c>
      <c r="S46" s="281">
        <v>0</v>
      </c>
      <c r="T46" s="154">
        <v>0</v>
      </c>
      <c r="U46" s="155">
        <v>0</v>
      </c>
      <c r="V46" s="280">
        <v>0</v>
      </c>
      <c r="W46" s="281">
        <v>0</v>
      </c>
      <c r="X46" s="154">
        <v>0</v>
      </c>
      <c r="Y46" s="155">
        <v>0</v>
      </c>
      <c r="Z46" s="280">
        <v>0</v>
      </c>
      <c r="AA46" s="281">
        <v>0</v>
      </c>
      <c r="AB46" s="267">
        <f t="shared" si="29"/>
        <v>24</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16</v>
      </c>
      <c r="D54" s="280">
        <v>16</v>
      </c>
      <c r="E54" s="285">
        <f t="shared" si="34"/>
        <v>16</v>
      </c>
      <c r="F54" s="285">
        <f t="shared" si="33"/>
        <v>16</v>
      </c>
      <c r="G54" s="266">
        <v>0</v>
      </c>
      <c r="H54" s="266">
        <v>0</v>
      </c>
      <c r="I54" s="268">
        <v>0</v>
      </c>
      <c r="J54" s="280">
        <v>0</v>
      </c>
      <c r="K54" s="281">
        <v>0</v>
      </c>
      <c r="L54" s="266">
        <v>16</v>
      </c>
      <c r="M54" s="268" t="s">
        <v>59</v>
      </c>
      <c r="N54" s="280">
        <v>8</v>
      </c>
      <c r="O54" s="281" t="s">
        <v>59</v>
      </c>
      <c r="P54" s="154">
        <v>8</v>
      </c>
      <c r="Q54" s="155" t="s">
        <v>59</v>
      </c>
      <c r="R54" s="280">
        <v>0</v>
      </c>
      <c r="S54" s="281">
        <v>0</v>
      </c>
      <c r="T54" s="154">
        <v>0</v>
      </c>
      <c r="U54" s="155">
        <v>0</v>
      </c>
      <c r="V54" s="280">
        <v>0</v>
      </c>
      <c r="W54" s="281">
        <v>0</v>
      </c>
      <c r="X54" s="154">
        <v>0</v>
      </c>
      <c r="Y54" s="155">
        <v>0</v>
      </c>
      <c r="Z54" s="280">
        <v>0</v>
      </c>
      <c r="AA54" s="281">
        <v>0</v>
      </c>
      <c r="AB54" s="267">
        <f t="shared" si="29"/>
        <v>24</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107.41928553371419</v>
      </c>
      <c r="D56" s="280">
        <v>110.3868311736144</v>
      </c>
      <c r="E56" s="285">
        <f t="shared" ref="E56:E61" si="36">J56+N56+G56+P56+T56+X56</f>
        <v>110.3868311736144</v>
      </c>
      <c r="F56" s="280">
        <f t="shared" si="33"/>
        <v>110.3868311736144</v>
      </c>
      <c r="G56" s="266">
        <v>0</v>
      </c>
      <c r="H56" s="266">
        <v>0</v>
      </c>
      <c r="I56" s="268">
        <v>0</v>
      </c>
      <c r="J56" s="280">
        <v>0</v>
      </c>
      <c r="K56" s="281">
        <v>0</v>
      </c>
      <c r="L56" s="266">
        <v>107.41928553371419</v>
      </c>
      <c r="M56" s="268" t="s">
        <v>59</v>
      </c>
      <c r="N56" s="280">
        <v>54.206747457158684</v>
      </c>
      <c r="O56" s="281" t="s">
        <v>59</v>
      </c>
      <c r="P56" s="154">
        <v>56.180083716455712</v>
      </c>
      <c r="Q56" s="155" t="s">
        <v>59</v>
      </c>
      <c r="R56" s="280">
        <v>0</v>
      </c>
      <c r="S56" s="281">
        <v>0</v>
      </c>
      <c r="T56" s="154">
        <v>0</v>
      </c>
      <c r="U56" s="155">
        <v>0</v>
      </c>
      <c r="V56" s="280">
        <v>0</v>
      </c>
      <c r="W56" s="281">
        <v>0</v>
      </c>
      <c r="X56" s="154">
        <v>0</v>
      </c>
      <c r="Y56" s="155">
        <v>0</v>
      </c>
      <c r="Z56" s="280">
        <v>0</v>
      </c>
      <c r="AA56" s="281">
        <v>0</v>
      </c>
      <c r="AB56" s="267">
        <f t="shared" ref="AB56:AB68" si="37">H56+L56+P56+T56+X56</f>
        <v>163.5993692501699</v>
      </c>
      <c r="AC56" s="284">
        <f t="shared" ref="AC56:AC68" si="38">J56+N56+R56+V56+Z56</f>
        <v>54.206747457158684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16</v>
      </c>
      <c r="D61" s="280">
        <v>16</v>
      </c>
      <c r="E61" s="285">
        <f t="shared" si="36"/>
        <v>16</v>
      </c>
      <c r="F61" s="285">
        <f t="shared" si="33"/>
        <v>16</v>
      </c>
      <c r="G61" s="266">
        <v>0</v>
      </c>
      <c r="H61" s="266">
        <v>0</v>
      </c>
      <c r="I61" s="268">
        <v>0</v>
      </c>
      <c r="J61" s="280">
        <v>0</v>
      </c>
      <c r="K61" s="281">
        <v>0</v>
      </c>
      <c r="L61" s="266">
        <v>16</v>
      </c>
      <c r="M61" s="268" t="s">
        <v>59</v>
      </c>
      <c r="N61" s="280">
        <v>8</v>
      </c>
      <c r="O61" s="281" t="s">
        <v>59</v>
      </c>
      <c r="P61" s="154">
        <v>8</v>
      </c>
      <c r="Q61" s="155" t="s">
        <v>59</v>
      </c>
      <c r="R61" s="280">
        <v>0</v>
      </c>
      <c r="S61" s="281">
        <v>0</v>
      </c>
      <c r="T61" s="154">
        <v>0</v>
      </c>
      <c r="U61" s="155">
        <v>0</v>
      </c>
      <c r="V61" s="280">
        <v>0</v>
      </c>
      <c r="W61" s="281">
        <v>0</v>
      </c>
      <c r="X61" s="154">
        <v>0</v>
      </c>
      <c r="Y61" s="155">
        <v>0</v>
      </c>
      <c r="Z61" s="280">
        <v>0</v>
      </c>
      <c r="AA61" s="281">
        <v>0</v>
      </c>
      <c r="AB61" s="267">
        <f t="shared" si="37"/>
        <v>24</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L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N_00.0080.000080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535</v>
      </c>
      <c r="AY22" s="465" t="s">
        <v>536</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16</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N_00.0080.000080</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46751</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131.8491701071533</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N_00.0080.000080</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N_00.0080.000080</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1980</v>
      </c>
      <c r="J25" s="151" t="s">
        <v>425</v>
      </c>
      <c r="K25" s="151">
        <v>1981</v>
      </c>
      <c r="L25" s="151">
        <v>110</v>
      </c>
      <c r="M25" s="151">
        <v>110</v>
      </c>
      <c r="N25" s="151" t="s">
        <v>425</v>
      </c>
      <c r="O25" s="151" t="s">
        <v>425</v>
      </c>
      <c r="P25" s="244">
        <v>2017</v>
      </c>
      <c r="Q25" s="151" t="s">
        <v>529</v>
      </c>
      <c r="R25" s="151" t="s">
        <v>530</v>
      </c>
      <c r="S25" s="151" t="s">
        <v>425</v>
      </c>
      <c r="T25" s="151" t="s">
        <v>425</v>
      </c>
    </row>
    <row r="26" spans="1:20" s="152" customFormat="1" ht="112.5" customHeight="1" x14ac:dyDescent="0.25">
      <c r="A26" s="151">
        <v>2</v>
      </c>
      <c r="B26" s="151" t="s">
        <v>520</v>
      </c>
      <c r="C26" s="151" t="s">
        <v>520</v>
      </c>
      <c r="D26" s="151" t="s">
        <v>382</v>
      </c>
      <c r="E26" s="151" t="s">
        <v>526</v>
      </c>
      <c r="F26" s="151" t="s">
        <v>527</v>
      </c>
      <c r="G26" s="151" t="s">
        <v>531</v>
      </c>
      <c r="H26" s="151" t="s">
        <v>531</v>
      </c>
      <c r="I26" s="151">
        <v>1980</v>
      </c>
      <c r="J26" s="151" t="s">
        <v>425</v>
      </c>
      <c r="K26" s="151">
        <v>1981</v>
      </c>
      <c r="L26" s="151">
        <v>110</v>
      </c>
      <c r="M26" s="151">
        <v>110</v>
      </c>
      <c r="N26" s="151" t="s">
        <v>425</v>
      </c>
      <c r="O26" s="151" t="s">
        <v>425</v>
      </c>
      <c r="P26" s="151">
        <v>2017</v>
      </c>
      <c r="Q26" s="151" t="s">
        <v>529</v>
      </c>
      <c r="R26" s="151" t="s">
        <v>530</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N_00.0080.000080</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N_00.0080.000080</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N_00.0080.000080</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N_00.0080.000080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N_00.0080.000080</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Правобережная в части замены масляных выключателей (2 шт.) на элегазовые с реконструкцией УРЗА (6 шт.), заменой разъединителей (8 шт.)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443</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45658</v>
      </c>
      <c r="D25" s="255">
        <v>45930</v>
      </c>
      <c r="E25" s="255">
        <v>45422</v>
      </c>
      <c r="F25" s="255">
        <v>45656</v>
      </c>
      <c r="G25" s="256">
        <v>0.3666666666666667</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45658</v>
      </c>
      <c r="D31" s="255">
        <v>45746</v>
      </c>
      <c r="E31" s="255">
        <v>45422</v>
      </c>
      <c r="F31" s="255">
        <v>45482</v>
      </c>
      <c r="G31" s="260">
        <v>1</v>
      </c>
      <c r="H31" s="260">
        <v>1</v>
      </c>
      <c r="I31" s="257" t="s">
        <v>425</v>
      </c>
      <c r="J31" s="257" t="s">
        <v>425</v>
      </c>
    </row>
    <row r="32" spans="1:12" x14ac:dyDescent="0.25">
      <c r="A32" s="257" t="s">
        <v>466</v>
      </c>
      <c r="B32" s="258" t="s">
        <v>467</v>
      </c>
      <c r="C32" s="255">
        <v>45809</v>
      </c>
      <c r="D32" s="255">
        <v>45839</v>
      </c>
      <c r="E32" s="255">
        <v>45532</v>
      </c>
      <c r="F32" s="255">
        <v>45626</v>
      </c>
      <c r="G32" s="260" t="s">
        <v>537</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45839</v>
      </c>
      <c r="D35" s="255">
        <v>45870</v>
      </c>
      <c r="E35" s="255">
        <v>45627</v>
      </c>
      <c r="F35" s="255">
        <v>45656</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45870</v>
      </c>
      <c r="D37" s="255">
        <v>45930</v>
      </c>
      <c r="E37" s="255">
        <v>45592</v>
      </c>
      <c r="F37" s="255">
        <v>45626</v>
      </c>
      <c r="G37" s="260" t="s">
        <v>537</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46023</v>
      </c>
      <c r="D39" s="255">
        <v>46111</v>
      </c>
      <c r="E39" s="255">
        <v>46023</v>
      </c>
      <c r="F39" s="255">
        <v>46476</v>
      </c>
      <c r="G39" s="263" t="s">
        <v>425</v>
      </c>
      <c r="H39" s="263" t="s">
        <v>425</v>
      </c>
      <c r="I39" s="257" t="s">
        <v>425</v>
      </c>
      <c r="J39" s="257" t="s">
        <v>425</v>
      </c>
    </row>
    <row r="40" spans="1:10" x14ac:dyDescent="0.25">
      <c r="A40" s="262" t="s">
        <v>480</v>
      </c>
      <c r="B40" s="258" t="s">
        <v>481</v>
      </c>
      <c r="C40" s="255">
        <v>46143</v>
      </c>
      <c r="D40" s="255">
        <v>46172</v>
      </c>
      <c r="E40" s="255">
        <v>46143</v>
      </c>
      <c r="F40" s="255">
        <v>46690</v>
      </c>
      <c r="G40" s="263" t="s">
        <v>425</v>
      </c>
      <c r="H40" s="263" t="s">
        <v>425</v>
      </c>
      <c r="I40" s="257" t="s">
        <v>425</v>
      </c>
      <c r="J40" s="257" t="s">
        <v>425</v>
      </c>
    </row>
    <row r="41" spans="1:10" x14ac:dyDescent="0.25">
      <c r="A41" s="252">
        <v>3</v>
      </c>
      <c r="B41" s="254" t="s">
        <v>482</v>
      </c>
      <c r="C41" s="255">
        <v>46143</v>
      </c>
      <c r="D41" s="255">
        <v>46366</v>
      </c>
      <c r="E41" s="255">
        <v>46143</v>
      </c>
      <c r="F41" s="255">
        <v>46745</v>
      </c>
      <c r="G41" s="261" t="s">
        <v>425</v>
      </c>
      <c r="H41" s="261" t="s">
        <v>425</v>
      </c>
      <c r="I41" s="252" t="s">
        <v>425</v>
      </c>
      <c r="J41" s="252" t="s">
        <v>425</v>
      </c>
    </row>
    <row r="42" spans="1:10" x14ac:dyDescent="0.25">
      <c r="A42" s="257" t="s">
        <v>483</v>
      </c>
      <c r="B42" s="258" t="s">
        <v>484</v>
      </c>
      <c r="C42" s="255">
        <v>46143</v>
      </c>
      <c r="D42" s="255">
        <v>46174</v>
      </c>
      <c r="E42" s="255">
        <v>46143</v>
      </c>
      <c r="F42" s="255">
        <v>46629</v>
      </c>
      <c r="G42" s="263" t="s">
        <v>425</v>
      </c>
      <c r="H42" s="263" t="s">
        <v>425</v>
      </c>
      <c r="I42" s="257" t="s">
        <v>425</v>
      </c>
      <c r="J42" s="257" t="s">
        <v>425</v>
      </c>
    </row>
    <row r="43" spans="1:10" x14ac:dyDescent="0.25">
      <c r="A43" s="257" t="s">
        <v>485</v>
      </c>
      <c r="B43" s="258" t="s">
        <v>486</v>
      </c>
      <c r="C43" s="255">
        <v>46174</v>
      </c>
      <c r="D43" s="255">
        <v>46356</v>
      </c>
      <c r="E43" s="255">
        <v>46174</v>
      </c>
      <c r="F43" s="255">
        <v>46721</v>
      </c>
      <c r="G43" s="263" t="s">
        <v>425</v>
      </c>
      <c r="H43" s="263" t="s">
        <v>425</v>
      </c>
      <c r="I43" s="257" t="s">
        <v>425</v>
      </c>
      <c r="J43" s="257" t="s">
        <v>425</v>
      </c>
    </row>
    <row r="44" spans="1:10" x14ac:dyDescent="0.25">
      <c r="A44" s="257" t="s">
        <v>487</v>
      </c>
      <c r="B44" s="258" t="s">
        <v>488</v>
      </c>
      <c r="C44" s="255">
        <v>46174</v>
      </c>
      <c r="D44" s="255">
        <v>46356</v>
      </c>
      <c r="E44" s="255">
        <v>46174</v>
      </c>
      <c r="F44" s="255">
        <v>46721</v>
      </c>
      <c r="G44" s="263" t="s">
        <v>425</v>
      </c>
      <c r="H44" s="263" t="s">
        <v>425</v>
      </c>
      <c r="I44" s="257" t="s">
        <v>425</v>
      </c>
      <c r="J44" s="257" t="s">
        <v>425</v>
      </c>
    </row>
    <row r="45" spans="1:10" ht="31.5" x14ac:dyDescent="0.25">
      <c r="A45" s="257" t="s">
        <v>489</v>
      </c>
      <c r="B45" s="258" t="s">
        <v>490</v>
      </c>
      <c r="C45" s="255">
        <v>46174</v>
      </c>
      <c r="D45" s="255">
        <v>46189</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46366</v>
      </c>
      <c r="D47" s="255">
        <v>46366</v>
      </c>
      <c r="E47" s="255">
        <v>46380</v>
      </c>
      <c r="F47" s="255">
        <v>46745</v>
      </c>
      <c r="G47" s="263" t="s">
        <v>425</v>
      </c>
      <c r="H47" s="263" t="s">
        <v>425</v>
      </c>
      <c r="I47" s="257" t="s">
        <v>425</v>
      </c>
      <c r="J47" s="257" t="s">
        <v>425</v>
      </c>
    </row>
    <row r="48" spans="1:10" x14ac:dyDescent="0.25">
      <c r="A48" s="252">
        <v>4</v>
      </c>
      <c r="B48" s="254" t="s">
        <v>495</v>
      </c>
      <c r="C48" s="255">
        <v>46366</v>
      </c>
      <c r="D48" s="255">
        <v>46386</v>
      </c>
      <c r="E48" s="255">
        <v>46382</v>
      </c>
      <c r="F48" s="255">
        <v>46751</v>
      </c>
      <c r="G48" s="261" t="s">
        <v>425</v>
      </c>
      <c r="H48" s="261" t="s">
        <v>425</v>
      </c>
      <c r="I48" s="252" t="s">
        <v>425</v>
      </c>
      <c r="J48" s="252" t="s">
        <v>425</v>
      </c>
    </row>
    <row r="49" spans="1:10" x14ac:dyDescent="0.25">
      <c r="A49" s="257" t="s">
        <v>496</v>
      </c>
      <c r="B49" s="258" t="s">
        <v>497</v>
      </c>
      <c r="C49" s="255">
        <v>46366</v>
      </c>
      <c r="D49" s="255">
        <v>46369</v>
      </c>
      <c r="E49" s="255">
        <v>46382</v>
      </c>
      <c r="F49" s="255">
        <v>46749</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46369</v>
      </c>
      <c r="D51" s="255">
        <v>46372</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46372</v>
      </c>
      <c r="D53" s="255">
        <v>46386</v>
      </c>
      <c r="E53" s="255">
        <v>46386</v>
      </c>
      <c r="F53" s="255">
        <v>46751</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2024-11-14T09:44:11Z</dcterms:modified>
</cp:coreProperties>
</file>