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D73EC2E6-1070-4CDD-9A8E-37F7378EA5EA}" xr6:coauthVersionLast="47" xr6:coauthVersionMax="47" xr10:uidLastSave="{00000000-0000-0000-0000-000000000000}"/>
  <bookViews>
    <workbookView xWindow="29895" yWindow="43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<sst xmlns="http://schemas.openxmlformats.org/spreadsheetml/2006/main" count="4591" uniqueCount="529">
  <si>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</si>
  <si>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</si>
  <si>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</si>
  <si>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</si>
  <si>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</si>
  <si>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</si>
  <si>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</si>
  <si>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</si>
  <si>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</si>
  <si>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</si>
  <si>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</si>
  <si>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</si>
  <si>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</si>
  <si>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</si>
  <si>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</si>
  <si>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</si>
  <si>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</si>
  <si>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</si>
  <si>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</si>
  <si>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</si>
  <si>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</si>
  <si>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</si>
  <si>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</si>
  <si>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</si>
  <si>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</si>
  <si>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</si>
  <si>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</si>
  <si>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</si>
  <si>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</si>
  <si>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</si>
  <si>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</si>
  <si>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</si>
  <si>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</si>
  <si>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</si>
  <si>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</si>
  <si>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</si>
  <si>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</si>
  <si>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</si>
  <si>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</si>
  <si>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</si>
  <si>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</si>
  <si>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</si>
  <si>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</si>
  <si>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</si>
  <si>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</si>
  <si>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</si>
  <si>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</si>
  <si>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</si>
  <si>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</si>
  <si>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</si>
  <si>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</si>
  <si>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</si>
  <si>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</si>
  <si>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</si>
  <si>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</si>
  <si>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</si>
  <si>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</si>
  <si>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</si>
  <si>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</si>
  <si>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</si>
  <si>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</si>
  <si>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</si>
  <si>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</si>
  <si>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</si>
  <si>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</si>
  <si>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</si>
  <si>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</si>
  <si>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</si>
  <si>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</si>
  <si>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</si>
  <si>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</si>
  <si>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</si>
  <si>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</si>
  <si>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</si>
  <si>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</si>
  <si>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</si>
  <si>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</si>
  <si>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</si>
  <si>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</si>
  <si>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</si>
  <si>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</si>
  <si>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</si>
  <si>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</si>
  <si>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</si>
  <si>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</si>
  <si>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</si>
  <si>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</si>
  <si>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</si>
  <si>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</si>
  <si>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</si>
  <si>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</si>
  <si>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</si>
  <si>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</si>
  <si>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</si>
  <si>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</si>
  <si>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</si>
  <si>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</si>
  <si>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</si>
  <si>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</si>
  <si>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</si>
  <si>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</si>
  <si>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</si>
  <si>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</si>
  <si>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</si>
  <si>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</si>
  <si>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</si>
  <si>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</si>
  <si>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</si>
  <si>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</si>
  <si>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</si>
  <si>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</si>
  <si>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</si>
  <si>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</si>
  <si>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</si>
  <si>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</si>
  <si>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</si>
  <si>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</si>
  <si>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</si>
  <si>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</si>
  <si>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</si>
  <si>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</si>
  <si>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</si>
  <si>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</si>
  <si>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</si>
  <si>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</si>
  <si>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</si>
  <si>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</si>
  <si>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</si>
  <si>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</si>
  <si>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</si>
  <si>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</si>
  <si>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</si>
  <si>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</si>
  <si>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</si>
  <si>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</si>
  <si>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</si>
  <si>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</si>
  <si>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</si>
  <si>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</si>
  <si>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</si>
  <si>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</si>
  <si>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</si>
  <si>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</si>
  <si>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</si>
  <si>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</si>
  <si>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</si>
  <si>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</si>
  <si>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</si>
  <si>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</si>
  <si>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</si>
  <si>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</si>
  <si>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</si>
  <si>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</si>
  <si>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</si>
  <si>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</si>
  <si>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</si>
  <si>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</si>
  <si>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</si>
  <si>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</si>
  <si>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</si>
  <si>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</si>
  <si>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</si>
  <si>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</si>
  <si>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</si>
  <si>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</si>
  <si>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</si>
  <si>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</si>
  <si>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</si>
  <si>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</si>
  <si>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</si>
  <si>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</si>
  <si>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</si>
  <si>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</si>
  <si>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</si>
  <si>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</si>
  <si>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</si>
  <si>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</si>
  <si>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</si>
  <si>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</si>
  <si>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</si>
  <si>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</si>
  <si>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</si>
  <si>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</si>
  <si>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</si>
  <si>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</si>
  <si>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</si>
  <si>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</si>
  <si>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</si>
  <si>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</si>
  <si>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</si>
  <si>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</si>
  <si>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</si>
  <si>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</si>
  <si>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</si>
  <si>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</si>
  <si>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</si>
  <si>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</si>
  <si>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</si>
  <si>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</si>
  <si>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</si>
  <si>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</si>
  <si>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</si>
  <si>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</si>
  <si>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</si>
  <si>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</si>
  <si>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</si>
  <si>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</si>
  <si>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</si>
  <si>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</si>
  <si>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</si>
  <si>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</si>
  <si>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</si>
  <si>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</si>
  <si>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</si>
  <si>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</si>
  <si>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</si>
  <si>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</si>
  <si>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</si>
  <si>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</si>
  <si>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</si>
  <si>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</si>
  <si>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</si>
  <si>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</si>
  <si>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</si>
  <si>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</si>
  <si>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</si>
  <si>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</si>
  <si>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</si>
  <si>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</si>
  <si>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</si>
  <si>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</si>
  <si>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</si>
  <si>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</si>
  <si>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</si>
  <si>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</si>
  <si>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</si>
  <si>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</si>
  <si>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</si>
  <si>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</si>
  <si>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</si>
  <si>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</si>
  <si>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</si>
  <si>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</si>
  <si>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</si>
  <si>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</si>
  <si>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</si>
  <si>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</si>
  <si>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</si>
  <si>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</si>
  <si>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</si>
  <si>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</si>
  <si>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</si>
  <si>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</si>
  <si>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</si>
  <si>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</si>
  <si>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</si>
  <si>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</si>
  <si>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</si>
  <si>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</si>
  <si>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</si>
  <si>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</si>
  <si>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</si>
  <si>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</si>
  <si>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</si>
  <si>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</si>
  <si>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</si>
  <si>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</si>
  <si>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</si>
  <si>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</si>
  <si>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</si>
  <si>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</si>
  <si>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</si>
  <si>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</si>
  <si>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</si>
  <si>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</si>
  <si>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</si>
  <si>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</si>
  <si>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</si>
  <si>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</si>
  <si>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</si>
  <si>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</si>
  <si>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</si>
  <si>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</si>
  <si>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</si>
  <si>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</si>
  <si>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</si>
  <si>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</si>
  <si>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</si>
  <si>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</si>
  <si>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</si>
  <si>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</si>
  <si>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</si>
  <si>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</si>
  <si>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</si>
  <si>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</si>
  <si>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</si>
  <si>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</si>
  <si>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</si>
  <si>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</si>
  <si>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</si>
  <si>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</si>
  <si>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</si>
  <si>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</si>
  <si>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</si>
  <si>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</si>
  <si>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</si>
  <si>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</si>
  <si>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</si>
  <si>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</si>
  <si>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</si>
  <si>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</si>
  <si>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</si>
  <si>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</si>
  <si>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</si>
  <si>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</si>
  <si>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</si>
  <si>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</si>
  <si>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</si>
  <si>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</si>
  <si>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</si>
  <si>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</si>
  <si>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</si>
  <si>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</si>
  <si>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</si>
  <si>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</si>
  <si>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</si>
  <si>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</si>
  <si>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</si>
  <si>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</si>
  <si>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</si>
  <si>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</si>
  <si>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</si>
  <si>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</si>
  <si>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</si>
  <si>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</si>
  <si>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</si>
  <si>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</si>
  <si>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</si>
  <si>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</si>
  <si>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</si>
  <si>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</si>
  <si>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</si>
  <si>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</si>
  <si>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</si>
  <si>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</si>
  <si>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</si>
  <si>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</si>
  <si>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</si>
  <si>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</si>
  <si>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</si>
  <si>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</si>
  <si>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</si>
  <si>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</si>
  <si>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</si>
  <si>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</si>
  <si>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</si>
  <si>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</si>
  <si>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</si>
  <si>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</si>
  <si>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</si>
  <si>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</si>
  <si>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</si>
  <si>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</si>
  <si>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</si>
  <si>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</si>
  <si>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</si>
  <si>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</si>
  <si>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</si>
  <si>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</si>
  <si>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</si>
  <si>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</si>
  <si>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</si>
  <si>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</si>
  <si>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</si>
  <si>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</si>
  <si>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</si>
  <si>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</si>
  <si>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</si>
  <si>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</si>
  <si>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</si>
  <si>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</si>
  <si>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</si>
  <si>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</si>
  <si>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</si>
  <si>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</si>
  <si>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</si>
  <si>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</si>
  <si>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</si>
  <si>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</si>
  <si>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</si>
  <si>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</si>
  <si>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</si>
  <si>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</si>
  <si>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</si>
  <si>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</si>
  <si>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</si>
  <si>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</si>
  <si>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</si>
  <si>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</si>
  <si>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</si>
  <si>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</si>
  <si>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</si>
  <si>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</si>
  <si>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</si>
  <si>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</si>
  <si>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</si>
  <si>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</si>
  <si>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</si>
  <si>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</si>
  <si>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</si>
  <si>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</si>
  <si>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</si>
  <si>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</si>
  <si>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</si>
  <si>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</si>
  <si>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</si>
  <si>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</si>
  <si>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</si>
  <si>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</si>
  <si>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</si>
  <si>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</si>
  <si>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</si>
  <si>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</si>
  <si>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</si>
  <si>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</si>
  <si>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</si>
  <si>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</si>
  <si>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</si>
  <si>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</si>
  <si>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</si>
  <si>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</si>
  <si>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</si>
  <si>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</si>
  <si>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</si>
  <si>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</si>
  <si>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</si>
  <si>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</si>
  <si>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</si>
  <si>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</si>
  <si>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</si>
  <si>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</si>
  <si>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</si>
  <si>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</si>
  <si>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ПС Чулымская строительство быстровозводимого здания гаража на 4 машиноместа</t>
  </si>
  <si>
    <t>Утвержденный план</t>
  </si>
  <si>
    <t>Предложение по корректировке утвержденного плана</t>
  </si>
  <si>
    <t>по состоянию на 01.01.2024 года</t>
  </si>
  <si>
    <t>M_00.0043.000043</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</si>
  <si>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</si>
  <si>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</si>
  <si>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</si>
  <si>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</si>
  <si>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</si>
  <si>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</si>
  <si>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</si>
  <si>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</si>
  <si>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</si>
  <si>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</si>
  <si>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</si>
  <si>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</si>
  <si>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</si>
  <si>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</si>
  <si>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</si>
  <si>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</si>
  <si>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</si>
  <si>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</si>
  <si>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</si>
  <si>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</si>
  <si>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</si>
  <si>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</si>
  <si>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</si>
  <si>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</si>
  <si>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</si>
  <si>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</si>
  <si>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</si>
  <si>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</si>
  <si>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</si>
  <si>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</si>
  <si>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</si>
  <si>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</si>
  <si>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</si>
  <si>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</si>
  <si>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</si>
  <si>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</si>
  <si>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</si>
  <si>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</si>
  <si>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</si>
  <si>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</si>
  <si>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</si>
  <si>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</si>
  <si>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</si>
  <si>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</si>
  <si>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</si>
  <si>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</si>
  <si>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</si>
  <si>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</si>
  <si>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</si>
  <si>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</si>
  <si>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</si>
  <si>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</si>
  <si>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</si>
  <si>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</si>
  <si>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</si>
  <si>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</si>
  <si>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</si>
  <si>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</si>
  <si>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</si>
  <si>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</si>
  <si>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</si>
  <si>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</si>
  <si>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</si>
  <si>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Расчет по объектам-аналогам на основании утвержденной сметной документации "Строительство холодного склада ПС Восточная"; "Производственная база со складским и гаражным хозяйством "ПС 220 кВ Восточная", расположенного по адресу: г. Новосибирск, ул. Кленовая, 6 "</t>
  </si>
  <si>
    <t>г. Чулым</t>
  </si>
  <si>
    <t>не требуется</t>
  </si>
  <si>
    <t>не относится</t>
  </si>
  <si>
    <t>-</t>
  </si>
  <si>
    <t>2,83 МВА</t>
  </si>
  <si>
    <t xml:space="preserve">1. Обеспечения самостоятельной хозяйственной деятельности для исполнения договора №ЭМ-2 о порядке использования объектов электросетевого хозяйства между АО «Электромагистраль» и ПАО «ФСК ЕЭС» посредством создания складского комплекса, гаражей для хранения техники, задействовонной в производственном процессе.
</t>
  </si>
  <si>
    <t>Создание условий для содержания техники, автотранспорта, непосредственно принимающей участие в регулируемом виде деятельности.</t>
  </si>
  <si>
    <t>ПС 220 кВ Чулымская</t>
  </si>
  <si>
    <t>12755,29 тыс. руб. с НДС на 1 здание</t>
  </si>
  <si>
    <t>Выделение этапов не предусмотрено</t>
  </si>
  <si>
    <t>Исполнение договора №ЭМ-2 о порядке использования объектов электросетевого хозяйства между АО «Электромагистраль» и ПАО «ФСК ЕЭС».</t>
  </si>
  <si>
    <t>П</t>
  </si>
  <si>
    <t>Сибирский Федеральный округ, Новосибирская область, г. Чулым</t>
  </si>
  <si>
    <t/>
  </si>
  <si>
    <t>КВЛ по состоянию на 01.10.2024, тыс. руб. без НДС (без ФОТ)</t>
  </si>
  <si>
    <t>ФИН по состоянию на 01.10.2024,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</si>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</sst>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528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12.755292260411654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12.54705214381954</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10.455876786516283</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M_00.0043.000043</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ПС Чулымская строительство быстровозводимого здания гаража на 4 машиноместа</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12.547052143819538</v>
      </c>
      <c r="D24" s="279">
        <f t="shared" si="0"/>
        <v>12.755292260411654</v>
      </c>
      <c r="E24" s="284">
        <f t="shared" si="0"/>
        <v>12.755292260411656</v>
      </c>
      <c r="F24" s="284">
        <f t="shared" si="0"/>
        <v>12.755292260411656</v>
      </c>
      <c r="G24" s="267">
        <f t="shared" si="0"/>
        <v>0</v>
      </c>
      <c r="H24" s="267">
        <f t="shared" si="0"/>
        <v>12.54705214381954</v>
      </c>
      <c r="I24" s="267" t="s">
        <v>425</v>
      </c>
      <c r="J24" s="279">
        <f t="shared" ref="J24:N24" si="1">J25+J26+J27+J32+J33</f>
        <v>12.755292260411656</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12.54705214381954</v>
      </c>
      <c r="AC24" s="284">
        <f>AC25+AC26+AC27+AC32+AC33</f>
        <v>12.755292260411656</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10.455876786516281</v>
      </c>
      <c r="D27" s="279">
        <v>10.629410217009712</v>
      </c>
      <c r="E27" s="285">
        <f>J27+N27+G27+P27+T27+X27</f>
        <v>10.629410217009713</v>
      </c>
      <c r="F27" s="285">
        <f t="shared" si="8"/>
        <v>10.629410217009713</v>
      </c>
      <c r="G27" s="267">
        <v>0</v>
      </c>
      <c r="H27" s="267">
        <f>SUM(H28:H31)</f>
        <v>10.455876786516283</v>
      </c>
      <c r="I27" s="267" t="s">
        <v>425</v>
      </c>
      <c r="J27" s="279">
        <f t="shared" ref="J27" si="9">SUM(J28:J31)</f>
        <v>10.629410217009713</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10.455876786516283</v>
      </c>
      <c r="AC27" s="284">
        <f>J27+N27+R27+V27+Z27</f>
        <v>10.629410217009713</v>
      </c>
    </row>
    <row r="28" spans="1:32" x14ac:dyDescent="0.25">
      <c r="A28" s="58" t="s">
        <v>426</v>
      </c>
      <c r="B28" s="42" t="s">
        <v>168</v>
      </c>
      <c r="C28" s="268" t="s">
        <v>425</v>
      </c>
      <c r="D28" s="281" t="s">
        <v>425</v>
      </c>
      <c r="E28" s="281" t="s">
        <v>425</v>
      </c>
      <c r="F28" s="281" t="s">
        <v>425</v>
      </c>
      <c r="G28" s="266" t="s">
        <v>425</v>
      </c>
      <c r="H28" s="266">
        <v>0.18104329664914159</v>
      </c>
      <c r="I28" s="268" t="s">
        <v>59</v>
      </c>
      <c r="J28" s="280">
        <v>0.18404802451432456</v>
      </c>
      <c r="K28" s="281" t="s">
        <v>59</v>
      </c>
      <c r="L28" s="266">
        <v>0</v>
      </c>
      <c r="M28" s="268" t="s">
        <v>525</v>
      </c>
      <c r="N28" s="280">
        <v>0</v>
      </c>
      <c r="O28" s="281" t="s">
        <v>525</v>
      </c>
      <c r="P28" s="154">
        <v>0</v>
      </c>
      <c r="Q28" s="154" t="s">
        <v>525</v>
      </c>
      <c r="R28" s="280">
        <v>0</v>
      </c>
      <c r="S28" s="281">
        <v>0</v>
      </c>
      <c r="T28" s="154">
        <v>0</v>
      </c>
      <c r="U28" s="154" t="s">
        <v>525</v>
      </c>
      <c r="V28" s="280">
        <v>0</v>
      </c>
      <c r="W28" s="281">
        <v>0</v>
      </c>
      <c r="X28" s="154">
        <v>0</v>
      </c>
      <c r="Y28" s="154" t="s">
        <v>525</v>
      </c>
      <c r="Z28" s="280">
        <v>0</v>
      </c>
      <c r="AA28" s="281">
        <v>0</v>
      </c>
      <c r="AB28" s="267">
        <f t="shared" ref="AB28:AB31" si="17">H28+L28+P28+T28+X28</f>
        <v>0.18104329664914159</v>
      </c>
      <c r="AC28" s="284">
        <f>J28+N28+R28+V28+Z28</f>
        <v>0.18404802451432456</v>
      </c>
    </row>
    <row r="29" spans="1:32" ht="31.5" x14ac:dyDescent="0.25">
      <c r="A29" s="58" t="s">
        <v>427</v>
      </c>
      <c r="B29" s="42" t="s">
        <v>166</v>
      </c>
      <c r="C29" s="268" t="s">
        <v>425</v>
      </c>
      <c r="D29" s="281" t="s">
        <v>425</v>
      </c>
      <c r="E29" s="281" t="s">
        <v>425</v>
      </c>
      <c r="F29" s="281" t="s">
        <v>425</v>
      </c>
      <c r="G29" s="266" t="s">
        <v>425</v>
      </c>
      <c r="H29" s="266">
        <v>10.249285681435934</v>
      </c>
      <c r="I29" s="268" t="s">
        <v>59</v>
      </c>
      <c r="J29" s="280">
        <v>10.419390373822939</v>
      </c>
      <c r="K29" s="281" t="s">
        <v>59</v>
      </c>
      <c r="L29" s="266">
        <v>0</v>
      </c>
      <c r="M29" s="268" t="s">
        <v>525</v>
      </c>
      <c r="N29" s="280">
        <v>0</v>
      </c>
      <c r="O29" s="281" t="s">
        <v>525</v>
      </c>
      <c r="P29" s="154">
        <v>0</v>
      </c>
      <c r="Q29" s="288" t="s">
        <v>525</v>
      </c>
      <c r="R29" s="280">
        <v>0</v>
      </c>
      <c r="S29" s="281">
        <v>0</v>
      </c>
      <c r="T29" s="154">
        <v>0</v>
      </c>
      <c r="U29" s="154" t="s">
        <v>525</v>
      </c>
      <c r="V29" s="280">
        <v>0</v>
      </c>
      <c r="W29" s="281">
        <v>0</v>
      </c>
      <c r="X29" s="154">
        <v>0</v>
      </c>
      <c r="Y29" s="154" t="s">
        <v>525</v>
      </c>
      <c r="Z29" s="280">
        <v>0</v>
      </c>
      <c r="AA29" s="281">
        <v>0</v>
      </c>
      <c r="AB29" s="267">
        <f t="shared" si="17"/>
        <v>10.249285681435934</v>
      </c>
      <c r="AC29" s="284">
        <f>J29+N29+R29+V29+Z29</f>
        <v>10.419390373822939</v>
      </c>
      <c r="AD29" s="213"/>
      <c r="AE29" s="269"/>
    </row>
    <row r="30" spans="1:32" x14ac:dyDescent="0.25">
      <c r="A30" s="58" t="s">
        <v>428</v>
      </c>
      <c r="B30" s="42" t="s">
        <v>164</v>
      </c>
      <c r="C30" s="268" t="s">
        <v>425</v>
      </c>
      <c r="D30" s="281" t="s">
        <v>425</v>
      </c>
      <c r="E30" s="281" t="s">
        <v>425</v>
      </c>
      <c r="F30" s="281" t="s">
        <v>425</v>
      </c>
      <c r="G30" s="266" t="s">
        <v>425</v>
      </c>
      <c r="H30" s="266">
        <v>1.2861800831298977E-2</v>
      </c>
      <c r="I30" s="268" t="s">
        <v>59</v>
      </c>
      <c r="J30" s="280">
        <v>1.3075264748878502E-2</v>
      </c>
      <c r="K30" s="281" t="s">
        <v>59</v>
      </c>
      <c r="L30" s="266">
        <v>0</v>
      </c>
      <c r="M30" s="268" t="s">
        <v>525</v>
      </c>
      <c r="N30" s="280">
        <v>0</v>
      </c>
      <c r="O30" s="281" t="s">
        <v>525</v>
      </c>
      <c r="P30" s="154">
        <v>0</v>
      </c>
      <c r="Q30" s="154" t="s">
        <v>525</v>
      </c>
      <c r="R30" s="280">
        <v>0</v>
      </c>
      <c r="S30" s="281">
        <v>0</v>
      </c>
      <c r="T30" s="154">
        <v>0</v>
      </c>
      <c r="U30" s="154" t="s">
        <v>525</v>
      </c>
      <c r="V30" s="280">
        <v>0</v>
      </c>
      <c r="W30" s="281">
        <v>0</v>
      </c>
      <c r="X30" s="154">
        <v>0</v>
      </c>
      <c r="Y30" s="154" t="s">
        <v>525</v>
      </c>
      <c r="Z30" s="280">
        <v>0</v>
      </c>
      <c r="AA30" s="281">
        <v>0</v>
      </c>
      <c r="AB30" s="267">
        <f t="shared" si="17"/>
        <v>1.2861800831298977E-2</v>
      </c>
      <c r="AC30" s="284">
        <f>J30+N30+R30+V30+Z30</f>
        <v>1.3075264748878502E-2</v>
      </c>
      <c r="AD30" s="213"/>
      <c r="AE30" s="269"/>
    </row>
    <row r="31" spans="1:32" x14ac:dyDescent="0.25">
      <c r="A31" s="58" t="s">
        <v>429</v>
      </c>
      <c r="B31" s="42" t="s">
        <v>162</v>
      </c>
      <c r="C31" s="268" t="s">
        <v>425</v>
      </c>
      <c r="D31" s="281" t="s">
        <v>425</v>
      </c>
      <c r="E31" s="281" t="s">
        <v>425</v>
      </c>
      <c r="F31" s="281" t="s">
        <v>425</v>
      </c>
      <c r="G31" s="266" t="s">
        <v>425</v>
      </c>
      <c r="H31" s="266">
        <v>1.2686007599908535E-2</v>
      </c>
      <c r="I31" s="268" t="s">
        <v>59</v>
      </c>
      <c r="J31" s="280">
        <v>1.2896553923571879E-2</v>
      </c>
      <c r="K31" s="281" t="s">
        <v>59</v>
      </c>
      <c r="L31" s="266">
        <v>0</v>
      </c>
      <c r="M31" s="268" t="s">
        <v>525</v>
      </c>
      <c r="N31" s="280">
        <v>0</v>
      </c>
      <c r="O31" s="281" t="s">
        <v>525</v>
      </c>
      <c r="P31" s="154">
        <v>0</v>
      </c>
      <c r="Q31" s="154" t="s">
        <v>525</v>
      </c>
      <c r="R31" s="280">
        <v>0</v>
      </c>
      <c r="S31" s="281">
        <v>0</v>
      </c>
      <c r="T31" s="154">
        <v>0</v>
      </c>
      <c r="U31" s="154" t="s">
        <v>525</v>
      </c>
      <c r="V31" s="280">
        <v>0</v>
      </c>
      <c r="W31" s="281">
        <v>0</v>
      </c>
      <c r="X31" s="154">
        <v>0</v>
      </c>
      <c r="Y31" s="154" t="s">
        <v>525</v>
      </c>
      <c r="Z31" s="280">
        <v>0</v>
      </c>
      <c r="AA31" s="281">
        <v>0</v>
      </c>
      <c r="AB31" s="267">
        <f t="shared" si="17"/>
        <v>1.2686007599908535E-2</v>
      </c>
      <c r="AC31" s="284">
        <f>J31+N31+R31+V31+Z31</f>
        <v>1.2896553923571879E-2</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2.0911753573032565</v>
      </c>
      <c r="D33" s="280">
        <v>2.1258820434019419</v>
      </c>
      <c r="E33" s="285">
        <f>J33+N33+G33+P33+T33+X33</f>
        <v>2.1258820434019419</v>
      </c>
      <c r="F33" s="285">
        <f t="shared" ref="F33" si="18">E33-G33</f>
        <v>2.1258820434019419</v>
      </c>
      <c r="G33" s="266">
        <v>0</v>
      </c>
      <c r="H33" s="266">
        <v>2.0911753573032565</v>
      </c>
      <c r="I33" s="266" t="str">
        <f>I31</f>
        <v>4</v>
      </c>
      <c r="J33" s="280">
        <v>2.1258820434019419</v>
      </c>
      <c r="K33" s="280" t="str">
        <f>K31</f>
        <v>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2.0911753573032565</v>
      </c>
      <c r="AC33" s="280">
        <f>Z33+N33+J33+R33+V33</f>
        <v>2.1258820434019419</v>
      </c>
    </row>
    <row r="34" spans="1:30" ht="47.25" x14ac:dyDescent="0.25">
      <c r="A34" s="60" t="s">
        <v>61</v>
      </c>
      <c r="B34" s="59" t="s">
        <v>170</v>
      </c>
      <c r="C34" s="267">
        <f>SUM(C35:C38)</f>
        <v>10.455876786516283</v>
      </c>
      <c r="D34" s="279">
        <f t="shared" ref="D34:G34" si="19">SUM(D35:D38)</f>
        <v>10.629410217009713</v>
      </c>
      <c r="E34" s="285">
        <f t="shared" ref="E34" si="20">J34+N34+G34+P34+T34+X34</f>
        <v>10.629410217009713</v>
      </c>
      <c r="F34" s="279">
        <f t="shared" si="19"/>
        <v>10.629410217009713</v>
      </c>
      <c r="G34" s="267">
        <f t="shared" si="19"/>
        <v>0</v>
      </c>
      <c r="H34" s="267">
        <f>SUM(H35:H38)</f>
        <v>10.455876786516283</v>
      </c>
      <c r="I34" s="267" t="s">
        <v>425</v>
      </c>
      <c r="J34" s="279">
        <f t="shared" ref="J34" si="21">SUM(J35:J38)</f>
        <v>10.629410217009713</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10.455876786516283</v>
      </c>
      <c r="AC34" s="284">
        <f>J34+N34+R34+V34+Z34</f>
        <v>10.629410217009713</v>
      </c>
      <c r="AD34" s="213"/>
    </row>
    <row r="35" spans="1:30" x14ac:dyDescent="0.25">
      <c r="A35" s="60" t="s">
        <v>169</v>
      </c>
      <c r="B35" s="42" t="s">
        <v>168</v>
      </c>
      <c r="C35" s="266">
        <v>0.18104329664914159</v>
      </c>
      <c r="D35" s="280">
        <v>0.18404802451432456</v>
      </c>
      <c r="E35" s="285">
        <f>J35+N35+G35+P35+T35+X35</f>
        <v>0.18404802451432456</v>
      </c>
      <c r="F35" s="285">
        <f>E35-G35</f>
        <v>0.18404802451432456</v>
      </c>
      <c r="G35" s="266">
        <v>0</v>
      </c>
      <c r="H35" s="266">
        <v>0.18104329664914159</v>
      </c>
      <c r="I35" s="266">
        <v>0</v>
      </c>
      <c r="J35" s="280">
        <v>0.18404802451432456</v>
      </c>
      <c r="K35" s="281" t="s">
        <v>59</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0.18104329664914159</v>
      </c>
      <c r="AC35" s="284">
        <f>J35+N35+R35+V35+Z35</f>
        <v>0.18404802451432456</v>
      </c>
      <c r="AD35" s="210"/>
    </row>
    <row r="36" spans="1:30" ht="31.5" x14ac:dyDescent="0.25">
      <c r="A36" s="60" t="s">
        <v>167</v>
      </c>
      <c r="B36" s="42" t="s">
        <v>166</v>
      </c>
      <c r="C36" s="266">
        <v>10.249285681435934</v>
      </c>
      <c r="D36" s="280">
        <v>10.419390373822939</v>
      </c>
      <c r="E36" s="285">
        <f>J36+N36+G36+P36+T36+X36</f>
        <v>10.419390373822939</v>
      </c>
      <c r="F36" s="285">
        <f t="shared" ref="F36:F37" si="30">E36-G36</f>
        <v>10.419390373822939</v>
      </c>
      <c r="G36" s="266">
        <v>0</v>
      </c>
      <c r="H36" s="266">
        <v>10.249285681435934</v>
      </c>
      <c r="I36" s="266">
        <v>0</v>
      </c>
      <c r="J36" s="280">
        <v>10.419390373822939</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10.249285681435934</v>
      </c>
      <c r="AC36" s="284">
        <f>J36+N36+R36+V36+Z36</f>
        <v>10.419390373822939</v>
      </c>
    </row>
    <row r="37" spans="1:30" x14ac:dyDescent="0.25">
      <c r="A37" s="60" t="s">
        <v>165</v>
      </c>
      <c r="B37" s="42" t="s">
        <v>164</v>
      </c>
      <c r="C37" s="266">
        <v>1.2861800831298977E-2</v>
      </c>
      <c r="D37" s="280">
        <v>1.3075264748878501E-2</v>
      </c>
      <c r="E37" s="285">
        <f>J37+N37+G37+P37+T37+X37</f>
        <v>1.3075264748878501E-2</v>
      </c>
      <c r="F37" s="285">
        <f t="shared" si="30"/>
        <v>1.3075264748878501E-2</v>
      </c>
      <c r="G37" s="266">
        <v>0</v>
      </c>
      <c r="H37" s="266">
        <v>1.2861800831298977E-2</v>
      </c>
      <c r="I37" s="266">
        <v>0</v>
      </c>
      <c r="J37" s="280">
        <v>1.3075264748878501E-2</v>
      </c>
      <c r="K37" s="281" t="s">
        <v>59</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1.2861800831298977E-2</v>
      </c>
      <c r="AC37" s="284">
        <f>J37+N37+R37+V37+Z37</f>
        <v>1.3075264748878501E-2</v>
      </c>
    </row>
    <row r="38" spans="1:30" x14ac:dyDescent="0.25">
      <c r="A38" s="60" t="s">
        <v>163</v>
      </c>
      <c r="B38" s="42" t="s">
        <v>162</v>
      </c>
      <c r="C38" s="266">
        <v>1.2686007599908535E-2</v>
      </c>
      <c r="D38" s="280">
        <v>1.2896553923571877E-2</v>
      </c>
      <c r="E38" s="285">
        <f>J38+N38+G38+P38+T38+X38</f>
        <v>1.2896553923571877E-2</v>
      </c>
      <c r="F38" s="285">
        <f>E38-G38</f>
        <v>1.2896553923571877E-2</v>
      </c>
      <c r="G38" s="266">
        <v>0</v>
      </c>
      <c r="H38" s="266">
        <v>1.2686007599908535E-2</v>
      </c>
      <c r="I38" s="266">
        <v>0</v>
      </c>
      <c r="J38" s="280">
        <v>1.2896553923571877E-2</v>
      </c>
      <c r="K38" s="281" t="s">
        <v>59</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1.2686007599908535E-2</v>
      </c>
      <c r="AC38" s="284">
        <f>J38+N38+R38+V38+Z38</f>
        <v>1.2896553923571877E-2</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1</v>
      </c>
      <c r="G54" s="266">
        <v>0</v>
      </c>
      <c r="H54" s="266">
        <v>1</v>
      </c>
      <c r="I54" s="268" t="s">
        <v>59</v>
      </c>
      <c r="J54" s="280">
        <v>1</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1</v>
      </c>
      <c r="AC54" s="284">
        <f t="shared" si="35"/>
        <v>1</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10.455876786516285</v>
      </c>
      <c r="D56" s="280">
        <v>10.629410217009713</v>
      </c>
      <c r="E56" s="285">
        <f t="shared" ref="E56:E61" si="36">J56+N56+G56+P56+T56+X56</f>
        <v>10.629410217009713</v>
      </c>
      <c r="F56" s="280">
        <f t="shared" si="33"/>
        <v>10.629410217009713</v>
      </c>
      <c r="G56" s="266">
        <v>0</v>
      </c>
      <c r="H56" s="266">
        <v>10.455876786516285</v>
      </c>
      <c r="I56" s="268" t="s">
        <v>59</v>
      </c>
      <c r="J56" s="280">
        <v>10.629410217009713</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10.455876786516285</v>
      </c>
      <c r="AC56" s="284">
        <f t="shared" ref="AC56:AC68" si="38">J56+N56+R56+V56+Z56</f>
        <v>10.629410217009713</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1</v>
      </c>
      <c r="G61" s="266">
        <v>0</v>
      </c>
      <c r="H61" s="266">
        <v>1</v>
      </c>
      <c r="I61" s="268" t="s">
        <v>59</v>
      </c>
      <c r="J61" s="280">
        <v>1</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1</v>
      </c>
      <c r="AC61" s="284">
        <f t="shared" si="38"/>
        <v>1</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M_00.0043.000043</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ПС Чулымская строительство быстровозводимого здания гаража на 4 машиноместа</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526</v>
      </c>
      <c r="AY22" s="465" t="s">
        <v>527</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46021</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M_00.0043.000043</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ПС Чулымская строительство быстровозводимого здания гаража на 4 машиноместа</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46021</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12.755292260411654</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M_00.0043.000043</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ПС Чулымская строительство быстровозводимого здания гаража на 4 машиноместа</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M_00.0043.000043</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ПС Чулымская строительство быстровозводимого здания гаража на 4 машиноместа</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ПС Чулымская строительство быстровозводимого здания гаража на 4 машиноместа</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M_00.0043.000043</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ПС Чулымская строительство быстровозводимого здания гаража на 4 машиноместа</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45658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M_00.0043.000043</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ПС Чулымская строительство быстровозводимого здания гаража на 4 машиноместа</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M_00.0043.000043</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ПС Чулымская строительство быстровозводимого здания гаража на 4 машиноместа</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M_00.0043.000043</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ПС Чулымская строительство быстровозводимого здания гаража на 4 машиноместа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B18" sqref="B18"/>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528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M_00.0043.000043</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ПС Чулымская строительство быстровозводимого здания гаража на 4 машиноместа</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45658</v>
      </c>
      <c r="D25" s="255">
        <v>45818</v>
      </c>
      <c r="E25" s="255">
        <v>45658</v>
      </c>
      <c r="F25" s="255">
        <v>45960</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45658</v>
      </c>
      <c r="D31" s="255">
        <v>45678</v>
      </c>
      <c r="E31" s="255">
        <v>45658</v>
      </c>
      <c r="F31" s="255">
        <v>45678</v>
      </c>
      <c r="G31" s="260" t="s">
        <v>425</v>
      </c>
      <c r="H31" s="260" t="s">
        <v>425</v>
      </c>
      <c r="I31" s="257" t="s">
        <v>425</v>
      </c>
      <c r="J31" s="257" t="s">
        <v>425</v>
      </c>
    </row>
    <row r="32" spans="1:12" x14ac:dyDescent="0.25">
      <c r="A32" s="257" t="s">
        <v>465</v>
      </c>
      <c r="B32" s="258" t="s">
        <v>466</v>
      </c>
      <c r="C32" s="255">
        <v>45758</v>
      </c>
      <c r="D32" s="255">
        <v>45818</v>
      </c>
      <c r="E32" s="255">
        <v>45758</v>
      </c>
      <c r="F32" s="255">
        <v>45960</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t="s">
        <v>425</v>
      </c>
      <c r="D35" s="255" t="s">
        <v>425</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45758</v>
      </c>
      <c r="D37" s="255">
        <v>45818</v>
      </c>
      <c r="E37" s="255">
        <v>45818</v>
      </c>
      <c r="F37" s="255">
        <v>45960</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t="s">
        <v>425</v>
      </c>
      <c r="D39" s="255" t="s">
        <v>425</v>
      </c>
      <c r="E39" s="255">
        <v>45658</v>
      </c>
      <c r="F39" s="255">
        <v>45678</v>
      </c>
      <c r="G39" s="263" t="s">
        <v>425</v>
      </c>
      <c r="H39" s="263" t="s">
        <v>425</v>
      </c>
      <c r="I39" s="257" t="s">
        <v>425</v>
      </c>
      <c r="J39" s="257" t="s">
        <v>425</v>
      </c>
    </row>
    <row r="40" spans="1:10" x14ac:dyDescent="0.25">
      <c r="A40" s="262" t="s">
        <v>479</v>
      </c>
      <c r="B40" s="258" t="s">
        <v>480</v>
      </c>
      <c r="C40" s="255" t="s">
        <v>425</v>
      </c>
      <c r="D40" s="255" t="s">
        <v>425</v>
      </c>
      <c r="E40" s="255">
        <v>45679</v>
      </c>
      <c r="F40" s="255">
        <v>46006</v>
      </c>
      <c r="G40" s="263" t="s">
        <v>425</v>
      </c>
      <c r="H40" s="263" t="s">
        <v>425</v>
      </c>
      <c r="I40" s="257" t="s">
        <v>425</v>
      </c>
      <c r="J40" s="257" t="s">
        <v>425</v>
      </c>
    </row>
    <row r="41" spans="1:10" x14ac:dyDescent="0.25">
      <c r="A41" s="252">
        <v>3</v>
      </c>
      <c r="B41" s="254" t="s">
        <v>481</v>
      </c>
      <c r="C41" s="255">
        <v>45819</v>
      </c>
      <c r="D41" s="255">
        <v>45989</v>
      </c>
      <c r="E41" s="255">
        <v>45900</v>
      </c>
      <c r="F41" s="255">
        <v>46006</v>
      </c>
      <c r="G41" s="261" t="s">
        <v>425</v>
      </c>
      <c r="H41" s="261" t="s">
        <v>425</v>
      </c>
      <c r="I41" s="252" t="s">
        <v>425</v>
      </c>
      <c r="J41" s="252" t="s">
        <v>425</v>
      </c>
    </row>
    <row r="42" spans="1:10" x14ac:dyDescent="0.25">
      <c r="A42" s="257" t="s">
        <v>482</v>
      </c>
      <c r="B42" s="258" t="s">
        <v>483</v>
      </c>
      <c r="C42" s="255">
        <v>45819</v>
      </c>
      <c r="D42" s="255">
        <v>45989</v>
      </c>
      <c r="E42" s="255">
        <v>45900</v>
      </c>
      <c r="F42" s="255">
        <v>46006</v>
      </c>
      <c r="G42" s="263" t="s">
        <v>425</v>
      </c>
      <c r="H42" s="263" t="s">
        <v>425</v>
      </c>
      <c r="I42" s="257" t="s">
        <v>425</v>
      </c>
      <c r="J42" s="257" t="s">
        <v>425</v>
      </c>
    </row>
    <row r="43" spans="1:10" x14ac:dyDescent="0.25">
      <c r="A43" s="257" t="s">
        <v>484</v>
      </c>
      <c r="B43" s="258" t="s">
        <v>485</v>
      </c>
      <c r="C43" s="255" t="s">
        <v>425</v>
      </c>
      <c r="D43" s="255" t="s">
        <v>425</v>
      </c>
      <c r="E43" s="255" t="s">
        <v>425</v>
      </c>
      <c r="F43" s="255" t="s">
        <v>425</v>
      </c>
      <c r="G43" s="263" t="s">
        <v>425</v>
      </c>
      <c r="H43" s="263" t="s">
        <v>425</v>
      </c>
      <c r="I43" s="257" t="s">
        <v>425</v>
      </c>
      <c r="J43" s="257" t="s">
        <v>425</v>
      </c>
    </row>
    <row r="44" spans="1:10" x14ac:dyDescent="0.25">
      <c r="A44" s="257" t="s">
        <v>486</v>
      </c>
      <c r="B44" s="258" t="s">
        <v>487</v>
      </c>
      <c r="C44" s="255" t="s">
        <v>425</v>
      </c>
      <c r="D44" s="255" t="s">
        <v>425</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t="s">
        <v>425</v>
      </c>
      <c r="D47" s="255" t="s">
        <v>425</v>
      </c>
      <c r="E47" s="255" t="s">
        <v>425</v>
      </c>
      <c r="F47" s="255" t="s">
        <v>425</v>
      </c>
      <c r="G47" s="263" t="s">
        <v>425</v>
      </c>
      <c r="H47" s="263" t="s">
        <v>425</v>
      </c>
      <c r="I47" s="257" t="s">
        <v>425</v>
      </c>
      <c r="J47" s="257" t="s">
        <v>425</v>
      </c>
    </row>
    <row r="48" spans="1:10" x14ac:dyDescent="0.25">
      <c r="A48" s="252">
        <v>4</v>
      </c>
      <c r="B48" s="254" t="s">
        <v>494</v>
      </c>
      <c r="C48" s="255">
        <v>45989</v>
      </c>
      <c r="D48" s="255">
        <v>46021</v>
      </c>
      <c r="E48" s="255">
        <v>46007</v>
      </c>
      <c r="F48" s="255">
        <v>46021</v>
      </c>
      <c r="G48" s="261" t="s">
        <v>425</v>
      </c>
      <c r="H48" s="261" t="s">
        <v>425</v>
      </c>
      <c r="I48" s="252" t="s">
        <v>425</v>
      </c>
      <c r="J48" s="252" t="s">
        <v>425</v>
      </c>
    </row>
    <row r="49" spans="1:10" x14ac:dyDescent="0.25">
      <c r="A49" s="257" t="s">
        <v>495</v>
      </c>
      <c r="B49" s="258" t="s">
        <v>496</v>
      </c>
      <c r="C49" s="255" t="s">
        <v>425</v>
      </c>
      <c r="D49" s="255" t="s">
        <v>425</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45989</v>
      </c>
      <c r="D53" s="255">
        <v>46021</v>
      </c>
      <c r="E53" s="255">
        <v>46007</v>
      </c>
      <c r="F53" s="255">
        <v>46021</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2025-02-13T08:54:57Z</dcterms:modified>
</cp:coreProperties>
</file>