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BFA1AFE-E1B0-4512-8169-7F7DB37BFF8B}" xr6:coauthVersionLast="47" xr6:coauthVersionMax="47" xr10:uidLastSave="{00000000-0000-0000-0000-000000000000}"/>
  <bookViews>
    <workbookView xWindow="29670" yWindow="57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71" i="5"/>
  <c r="AE78"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<sst xmlns="http://schemas.openxmlformats.org/spreadsheetml/2006/main" count="4590" uniqueCount="528">
  <si>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</si>
  <si>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</si>
  <si>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</si>
  <si>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</si>
  <si>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</si>
  <si>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</si>
  <si>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</si>
  <si>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</si>
  <si>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</si>
  <si>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</si>
  <si>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</si>
  <si>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</si>
  <si>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</si>
  <si>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</si>
  <si>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</si>
  <si>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</si>
  <si>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</si>
  <si>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</si>
  <si>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</si>
  <si>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</si>
  <si>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</si>
  <si>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</si>
  <si>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</si>
  <si>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</si>
  <si>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</si>
  <si>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</si>
  <si>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</si>
  <si>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</si>
  <si>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</si>
  <si>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</si>
  <si>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</si>
  <si>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</si>
  <si>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</si>
  <si>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</si>
  <si>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</si>
  <si>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</si>
  <si>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</si>
  <si>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</si>
  <si>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</si>
  <si>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</si>
  <si>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</si>
  <si>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</si>
  <si>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</si>
  <si>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</si>
  <si>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</si>
  <si>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</si>
  <si>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</si>
  <si>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</si>
  <si>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</si>
  <si>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</si>
  <si>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</si>
  <si>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</si>
  <si>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</si>
  <si>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</si>
  <si>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</si>
  <si>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</si>
  <si>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</si>
  <si>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</si>
  <si>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</si>
  <si>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</si>
  <si>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</si>
  <si>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</si>
  <si>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</si>
  <si>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</si>
  <si>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</si>
  <si>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</si>
  <si>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</si>
  <si>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</si>
  <si>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</si>
  <si>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</si>
  <si>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</si>
  <si>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</si>
  <si>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</si>
  <si>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</si>
  <si>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</si>
  <si>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</si>
  <si>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</si>
  <si>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</si>
  <si>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</si>
  <si>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</si>
  <si>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</si>
  <si>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</si>
  <si>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</si>
  <si>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</si>
  <si>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</si>
  <si>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</si>
  <si>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</si>
  <si>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</si>
  <si>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</si>
  <si>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</si>
  <si>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</si>
  <si>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</si>
  <si>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</si>
  <si>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</si>
  <si>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</si>
  <si>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</si>
  <si>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</si>
  <si>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</si>
  <si>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</si>
  <si>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</si>
  <si>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</si>
  <si>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</si>
  <si>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</si>
  <si>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</si>
  <si>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</si>
  <si>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</si>
  <si>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</si>
  <si>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</si>
  <si>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</si>
  <si>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</si>
  <si>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</si>
  <si>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</si>
  <si>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</si>
  <si>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</si>
  <si>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</si>
  <si>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</si>
  <si>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</si>
  <si>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</si>
  <si>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</si>
  <si>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</si>
  <si>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</si>
  <si>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</si>
  <si>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</si>
  <si>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</si>
  <si>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</si>
  <si>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</si>
  <si>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</si>
  <si>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</si>
  <si>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</si>
  <si>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</si>
  <si>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</si>
  <si>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</si>
  <si>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</si>
  <si>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</si>
  <si>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</si>
  <si>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</si>
  <si>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</si>
  <si>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</si>
  <si>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</si>
  <si>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</si>
  <si>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</si>
  <si>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</si>
  <si>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</si>
  <si>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</si>
  <si>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</si>
  <si>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</si>
  <si>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</si>
  <si>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</si>
  <si>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</si>
  <si>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</si>
  <si>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</si>
  <si>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</si>
  <si>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</si>
  <si>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</si>
  <si>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</si>
  <si>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</si>
  <si>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</si>
  <si>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</si>
  <si>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</si>
  <si>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</si>
  <si>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</si>
  <si>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</si>
  <si>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</si>
  <si>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</si>
  <si>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</si>
  <si>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</si>
  <si>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</si>
  <si>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</si>
  <si>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</si>
  <si>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</si>
  <si>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</si>
  <si>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</si>
  <si>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</si>
  <si>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</si>
  <si>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</si>
  <si>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</si>
  <si>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</si>
  <si>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</si>
  <si>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</si>
  <si>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</si>
  <si>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</si>
  <si>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</si>
  <si>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</si>
  <si>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</si>
  <si>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</si>
  <si>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</si>
  <si>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</si>
  <si>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</si>
  <si>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</si>
  <si>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</si>
  <si>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</si>
  <si>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</si>
  <si>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</si>
  <si>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</si>
  <si>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</si>
  <si>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</si>
  <si>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</si>
  <si>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</si>
  <si>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</si>
  <si>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</si>
  <si>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</si>
  <si>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</si>
  <si>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</si>
  <si>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</si>
  <si>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</si>
  <si>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</si>
  <si>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</si>
  <si>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</si>
  <si>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</si>
  <si>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</si>
  <si>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</si>
  <si>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</si>
  <si>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</si>
  <si>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</si>
  <si>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</si>
  <si>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</si>
  <si>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</si>
  <si>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</si>
  <si>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</si>
  <si>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</si>
  <si>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</si>
  <si>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</si>
  <si>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</si>
  <si>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</si>
  <si>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</si>
  <si>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</si>
  <si>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</si>
  <si>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</si>
  <si>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</si>
  <si>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</si>
  <si>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</si>
  <si>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</si>
  <si>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</si>
  <si>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</si>
  <si>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</si>
  <si>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</si>
  <si>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</si>
  <si>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</si>
  <si>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</si>
  <si>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</si>
  <si>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</si>
  <si>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</si>
  <si>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</si>
  <si>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</si>
  <si>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</si>
  <si>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</si>
  <si>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</si>
  <si>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</si>
  <si>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</si>
  <si>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</si>
  <si>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</si>
  <si>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</si>
  <si>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</si>
  <si>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</si>
  <si>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</si>
  <si>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</si>
  <si>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</si>
  <si>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</si>
  <si>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</si>
  <si>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</si>
  <si>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</si>
  <si>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</si>
  <si>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</si>
  <si>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</si>
  <si>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</si>
  <si>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</si>
  <si>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</si>
  <si>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</si>
  <si>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</si>
  <si>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</si>
  <si>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</si>
  <si>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</si>
  <si>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</si>
  <si>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</si>
  <si>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</si>
  <si>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</si>
  <si>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</si>
  <si>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</si>
  <si>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</si>
  <si>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</si>
  <si>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</si>
  <si>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</si>
  <si>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</si>
  <si>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</si>
  <si>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</si>
  <si>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</si>
  <si>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</si>
  <si>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</si>
  <si>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</si>
  <si>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</si>
  <si>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</si>
  <si>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</si>
  <si>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</si>
  <si>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</si>
  <si>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</si>
  <si>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</si>
  <si>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</si>
  <si>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</si>
  <si>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</si>
  <si>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</si>
  <si>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</si>
  <si>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</si>
  <si>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</si>
  <si>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</si>
  <si>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</si>
  <si>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</si>
  <si>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</si>
  <si>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</si>
  <si>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</si>
  <si>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</si>
  <si>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</si>
  <si>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</si>
  <si>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</si>
  <si>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</si>
  <si>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</si>
  <si>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</si>
  <si>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</si>
  <si>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</si>
  <si>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</si>
  <si>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</si>
  <si>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</si>
  <si>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</si>
  <si>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</si>
  <si>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</si>
  <si>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</si>
  <si>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</si>
  <si>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</si>
  <si>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</si>
  <si>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</si>
  <si>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</si>
  <si>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</si>
  <si>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</si>
  <si>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</si>
  <si>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</si>
  <si>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</si>
  <si>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</si>
  <si>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</si>
  <si>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</si>
  <si>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</si>
  <si>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</si>
  <si>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</si>
  <si>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</si>
  <si>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</si>
  <si>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</si>
  <si>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</si>
  <si>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</si>
  <si>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</si>
  <si>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</si>
  <si>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</si>
  <si>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</si>
  <si>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</si>
  <si>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</si>
  <si>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</si>
  <si>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</si>
  <si>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</si>
  <si>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</si>
  <si>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</si>
  <si>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</si>
  <si>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</si>
  <si>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</si>
  <si>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</si>
  <si>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</si>
  <si>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</si>
  <si>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</si>
  <si>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</si>
  <si>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</si>
  <si>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</si>
  <si>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</si>
  <si>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</si>
  <si>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</si>
  <si>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</si>
  <si>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</si>
  <si>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</si>
  <si>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</si>
  <si>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</si>
  <si>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</si>
  <si>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</si>
  <si>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</si>
  <si>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</si>
  <si>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</si>
  <si>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</si>
  <si>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</si>
  <si>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</si>
  <si>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</si>
  <si>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</si>
  <si>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</si>
  <si>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</si>
  <si>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</si>
  <si>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</si>
  <si>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</si>
  <si>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</si>
  <si>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</si>
  <si>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</si>
  <si>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</si>
  <si>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</si>
  <si>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</si>
  <si>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</si>
  <si>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</si>
  <si>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</si>
  <si>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</si>
  <si>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</si>
  <si>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</si>
  <si>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</si>
  <si>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</si>
  <si>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</si>
  <si>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</si>
  <si>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</si>
  <si>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</si>
  <si>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</si>
  <si>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</si>
  <si>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</si>
  <si>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</si>
  <si>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</si>
  <si>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</si>
  <si>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</si>
  <si>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</si>
  <si>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</si>
  <si>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</si>
  <si>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</si>
  <si>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</si>
  <si>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</si>
  <si>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</si>
  <si>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</si>
  <si>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</si>
  <si>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</si>
  <si>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</si>
  <si>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</si>
  <si>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</si>
  <si>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</si>
  <si>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</si>
  <si>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</si>
  <si>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</si>
  <si>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</si>
  <si>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</si>
  <si>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</si>
  <si>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</si>
  <si>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</si>
  <si>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</si>
  <si>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</si>
  <si>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</si>
  <si>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</si>
  <si>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</si>
  <si>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</si>
  <si>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</si>
  <si>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</si>
  <si>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</si>
  <si>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M_00.0041.000041</t>
  </si>
  <si>
    <t>Создание площадок по хранению масла на ПС 220 кВ АО «Электромагистраль» (8 шт.)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</si>
  <si>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</si>
  <si>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</si>
  <si>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</si>
  <si>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</si>
  <si>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</si>
  <si>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</si>
  <si>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</si>
  <si>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</si>
  <si>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</si>
  <si>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</si>
  <si>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</si>
  <si>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</si>
  <si>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</si>
  <si>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</si>
  <si>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</si>
  <si>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</si>
  <si>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</si>
  <si>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</si>
  <si>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</si>
  <si>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</si>
  <si>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</si>
  <si>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</si>
  <si>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</si>
  <si>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</si>
  <si>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</si>
  <si>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</si>
  <si>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</si>
  <si>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</si>
  <si>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</si>
  <si>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</si>
  <si>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</si>
  <si>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</si>
  <si>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</si>
  <si>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</si>
  <si>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</si>
  <si>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</si>
  <si>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</si>
  <si>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</si>
  <si>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</si>
  <si>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</si>
  <si>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</si>
  <si>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</si>
  <si>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</si>
  <si>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</si>
  <si>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</si>
  <si>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</si>
  <si>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</si>
  <si>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</si>
  <si>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</si>
  <si>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</si>
  <si>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</si>
  <si>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</si>
  <si>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</si>
  <si>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</si>
  <si>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</si>
  <si>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</si>
  <si>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</si>
  <si>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</si>
  <si>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</si>
  <si>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</si>
  <si>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</si>
  <si>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</si>
  <si>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</si>
  <si>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</si>
  <si>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</si>
  <si>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</si>
  <si>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</si>
  <si>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</si>
  <si>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</si>
  <si>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Проектом планируется организация площадок для хранения масла в передвижной таре на 8 подстанциях Общества, для чего требуется строительство специализированных площадок с твердым покрытием и небольшими бортами (площадки для хранения должны удовлетворять требованиям пожарной и промышленной безопасности). Дополнительно на ПС 220 кВ Чулымская планируется организация хранилища масла с возможностью подключения передвижных маслоочистительной и дегазационной установок.</t>
  </si>
  <si>
    <t>ПС 220 кВ Дружная;ПС 220 кВ Восточная;ПС 220 кВ Южная;ПС 220 кВ Чулымская;ПС 220 кВ Татарская;ПС 220 кВ Урожай;ПС 220 кВ Правобережная;ПС 220 кВ Тулинская</t>
  </si>
  <si>
    <t>2135,16 тыс. руб с НДС за 1 площадку</t>
  </si>
  <si>
    <t>1. Площадки для хранения масла под эксплуатационные нужды и аварийный запас не отвечают требованиям экологической, пожарной безопасности.
2. Площадки организованы с нарушением ПУЭ ввиду отсутствия специализированных оборудованных мест под хранение.
3. Существуют риски привлечения Общества к ответственности в установленном законом порядке в части нарушения экологического законодательства, правил пожарной безопасности, в рамках выездных проверок Ростехнадзора.</t>
  </si>
  <si>
    <t>П</t>
  </si>
  <si>
    <t>Сибирский Федеральный округ, Новосибирская область, г. Новосибирск</t>
  </si>
  <si>
    <t/>
  </si>
  <si>
    <t>1;2;3;4</t>
  </si>
  <si>
    <t>КВЛ по состоянию на 01.10.2024, тыс. руб. без НДС (без ФОТ)</t>
  </si>
  <si>
    <t>ФИН по состоянию на 01.10.2024,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</si>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</sst>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527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17.081286454702084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425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16.905684444420096</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14.15860301546496</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M_00.0041.000041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Создание площадок по хранению масла на ПС 220 кВ АО «Электромагистраль» (8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16.905684444420096</v>
      </c>
      <c r="D24" s="279">
        <f t="shared" si="0"/>
        <v>17.081286454702084</v>
      </c>
      <c r="E24" s="284">
        <f t="shared" si="0"/>
        <v>17.081286454702081</v>
      </c>
      <c r="F24" s="284">
        <f t="shared" si="0"/>
        <v>17.081286454702081</v>
      </c>
      <c r="G24" s="267">
        <f t="shared" si="0"/>
        <v>0</v>
      </c>
      <c r="H24" s="267">
        <f t="shared" si="0"/>
        <v>16.905684444420096</v>
      </c>
      <c r="I24" s="267" t="s">
        <v>425</v>
      </c>
      <c r="J24" s="279">
        <f t="shared" ref="J24:N24" si="1">J25+J26+J27+J32+J33</f>
        <v>17.081286454702081</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16.905684444420096</v>
      </c>
      <c r="AC24" s="284">
        <f>AC25+AC26+AC27+AC32+AC33</f>
        <v>17.081286454702081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14.15860301546496</v>
      </c>
      <c r="D27" s="279">
        <v>14.267087875977001</v>
      </c>
      <c r="E27" s="285">
        <f>J27+N27+G27+P27+T27+X27</f>
        <v>14.267087875976998</v>
      </c>
      <c r="F27" s="285">
        <f t="shared" si="8"/>
        <v>14.267087875976998</v>
      </c>
      <c r="G27" s="267">
        <v>0</v>
      </c>
      <c r="H27" s="267">
        <f>SUM(H28:H31)</f>
        <v>14.158603015464958</v>
      </c>
      <c r="I27" s="267" t="s">
        <v>425</v>
      </c>
      <c r="J27" s="279">
        <f t="shared" ref="J27" si="9">SUM(J28:J31)</f>
        <v>14.267087875976998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14.158603015464958</v>
      </c>
      <c r="AC27" s="284">
        <f>J27+N27+R27+V27+Z27</f>
        <v>14.267087875976998</v>
      </c>
    </row>
    <row r="28" spans="1:32" x14ac:dyDescent="0.25">
      <c r="A28" s="58" t="s">
        <v>426</v>
      </c>
      <c r="B28" s="42" t="s">
        <v>168</v>
      </c>
      <c r="C28" s="268" t="s">
        <v>425</v>
      </c>
      <c r="D28" s="281" t="s">
        <v>425</v>
      </c>
      <c r="E28" s="281" t="s">
        <v>425</v>
      </c>
      <c r="F28" s="281" t="s">
        <v>425</v>
      </c>
      <c r="G28" s="266" t="s">
        <v>425</v>
      </c>
      <c r="H28" s="266">
        <v>0.52329730633107918</v>
      </c>
      <c r="I28" s="268" t="s">
        <v>60</v>
      </c>
      <c r="J28" s="280">
        <v>0.52730687106155749</v>
      </c>
      <c r="K28" s="281" t="s">
        <v>60</v>
      </c>
      <c r="L28" s="266">
        <v>0</v>
      </c>
      <c r="M28" s="268" t="s">
        <v>523</v>
      </c>
      <c r="N28" s="280">
        <v>0</v>
      </c>
      <c r="O28" s="281" t="s">
        <v>523</v>
      </c>
      <c r="P28" s="154">
        <v>0</v>
      </c>
      <c r="Q28" s="154" t="s">
        <v>523</v>
      </c>
      <c r="R28" s="280">
        <v>0</v>
      </c>
      <c r="S28" s="281">
        <v>0</v>
      </c>
      <c r="T28" s="154">
        <v>0</v>
      </c>
      <c r="U28" s="154" t="s">
        <v>523</v>
      </c>
      <c r="V28" s="280">
        <v>0</v>
      </c>
      <c r="W28" s="281">
        <v>0</v>
      </c>
      <c r="X28" s="154">
        <v>0</v>
      </c>
      <c r="Y28" s="154" t="s">
        <v>523</v>
      </c>
      <c r="Z28" s="280">
        <v>0</v>
      </c>
      <c r="AA28" s="281">
        <v>0</v>
      </c>
      <c r="AB28" s="267">
        <f t="shared" ref="AB28:AB31" si="17">H28+L28+P28+T28+X28</f>
        <v>0.52329730633107918</v>
      </c>
      <c r="AC28" s="284">
        <f>J28+N28+R28+V28+Z28</f>
        <v>0.52730687106155749</v>
      </c>
    </row>
    <row r="29" spans="1:32" ht="31.5" x14ac:dyDescent="0.25">
      <c r="A29" s="58" t="s">
        <v>427</v>
      </c>
      <c r="B29" s="42" t="s">
        <v>166</v>
      </c>
      <c r="C29" s="268" t="s">
        <v>425</v>
      </c>
      <c r="D29" s="281" t="s">
        <v>425</v>
      </c>
      <c r="E29" s="281" t="s">
        <v>425</v>
      </c>
      <c r="F29" s="281" t="s">
        <v>425</v>
      </c>
      <c r="G29" s="266" t="s">
        <v>425</v>
      </c>
      <c r="H29" s="266">
        <v>13.252416203998946</v>
      </c>
      <c r="I29" s="268" t="s">
        <v>59</v>
      </c>
      <c r="J29" s="280">
        <v>13.353957755928043</v>
      </c>
      <c r="K29" s="281" t="s">
        <v>59</v>
      </c>
      <c r="L29" s="266">
        <v>0</v>
      </c>
      <c r="M29" s="268" t="s">
        <v>523</v>
      </c>
      <c r="N29" s="280">
        <v>0</v>
      </c>
      <c r="O29" s="281" t="s">
        <v>523</v>
      </c>
      <c r="P29" s="154">
        <v>0</v>
      </c>
      <c r="Q29" s="288" t="s">
        <v>523</v>
      </c>
      <c r="R29" s="280">
        <v>0</v>
      </c>
      <c r="S29" s="281">
        <v>0</v>
      </c>
      <c r="T29" s="154">
        <v>0</v>
      </c>
      <c r="U29" s="154" t="s">
        <v>523</v>
      </c>
      <c r="V29" s="280">
        <v>0</v>
      </c>
      <c r="W29" s="281">
        <v>0</v>
      </c>
      <c r="X29" s="154">
        <v>0</v>
      </c>
      <c r="Y29" s="154" t="s">
        <v>523</v>
      </c>
      <c r="Z29" s="280">
        <v>0</v>
      </c>
      <c r="AA29" s="281">
        <v>0</v>
      </c>
      <c r="AB29" s="267">
        <f t="shared" si="17"/>
        <v>13.252416203998946</v>
      </c>
      <c r="AC29" s="284">
        <f>J29+N29+R29+V29+Z29</f>
        <v>13.353957755928043</v>
      </c>
      <c r="AD29" s="213"/>
      <c r="AE29" s="269"/>
    </row>
    <row r="30" spans="1:32" x14ac:dyDescent="0.25">
      <c r="A30" s="58" t="s">
        <v>428</v>
      </c>
      <c r="B30" s="42" t="s">
        <v>164</v>
      </c>
      <c r="C30" s="268" t="s">
        <v>425</v>
      </c>
      <c r="D30" s="281" t="s">
        <v>425</v>
      </c>
      <c r="E30" s="281" t="s">
        <v>425</v>
      </c>
      <c r="F30" s="281" t="s">
        <v>425</v>
      </c>
      <c r="G30" s="266" t="s">
        <v>425</v>
      </c>
      <c r="H30" s="266">
        <v>0</v>
      </c>
      <c r="I30" s="268" t="s">
        <v>523</v>
      </c>
      <c r="J30" s="280">
        <v>0</v>
      </c>
      <c r="K30" s="281" t="s">
        <v>523</v>
      </c>
      <c r="L30" s="266">
        <v>0</v>
      </c>
      <c r="M30" s="268" t="s">
        <v>523</v>
      </c>
      <c r="N30" s="280">
        <v>0</v>
      </c>
      <c r="O30" s="281" t="s">
        <v>523</v>
      </c>
      <c r="P30" s="154">
        <v>0</v>
      </c>
      <c r="Q30" s="154" t="s">
        <v>523</v>
      </c>
      <c r="R30" s="280">
        <v>0</v>
      </c>
      <c r="S30" s="281">
        <v>0</v>
      </c>
      <c r="T30" s="154">
        <v>0</v>
      </c>
      <c r="U30" s="154" t="s">
        <v>523</v>
      </c>
      <c r="V30" s="280">
        <v>0</v>
      </c>
      <c r="W30" s="281">
        <v>0</v>
      </c>
      <c r="X30" s="154">
        <v>0</v>
      </c>
      <c r="Y30" s="154" t="s">
        <v>523</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0.38288950513493381</v>
      </c>
      <c r="I31" s="268" t="s">
        <v>524</v>
      </c>
      <c r="J31" s="280">
        <v>0.38582324898739695</v>
      </c>
      <c r="K31" s="281" t="s">
        <v>524</v>
      </c>
      <c r="L31" s="266">
        <v>0</v>
      </c>
      <c r="M31" s="268" t="s">
        <v>523</v>
      </c>
      <c r="N31" s="280">
        <v>0</v>
      </c>
      <c r="O31" s="281" t="s">
        <v>523</v>
      </c>
      <c r="P31" s="154">
        <v>0</v>
      </c>
      <c r="Q31" s="154" t="s">
        <v>523</v>
      </c>
      <c r="R31" s="280">
        <v>0</v>
      </c>
      <c r="S31" s="281">
        <v>0</v>
      </c>
      <c r="T31" s="154">
        <v>0</v>
      </c>
      <c r="U31" s="154" t="s">
        <v>523</v>
      </c>
      <c r="V31" s="280">
        <v>0</v>
      </c>
      <c r="W31" s="281">
        <v>0</v>
      </c>
      <c r="X31" s="154">
        <v>0</v>
      </c>
      <c r="Y31" s="154" t="s">
        <v>523</v>
      </c>
      <c r="Z31" s="280">
        <v>0</v>
      </c>
      <c r="AA31" s="281">
        <v>0</v>
      </c>
      <c r="AB31" s="267">
        <f t="shared" si="17"/>
        <v>0.38288950513493381</v>
      </c>
      <c r="AC31" s="284">
        <f>J31+N31+R31+V31+Z31</f>
        <v>0.38582324898739695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2.7470814289551364</v>
      </c>
      <c r="D33" s="280">
        <v>2.8141985787250832</v>
      </c>
      <c r="E33" s="285">
        <f>J33+N33+G33+P33+T33+X33</f>
        <v>2.8141985787250832</v>
      </c>
      <c r="F33" s="285">
        <f t="shared" ref="F33" si="18">E33-G33</f>
        <v>2.8141985787250832</v>
      </c>
      <c r="G33" s="266">
        <v>0</v>
      </c>
      <c r="H33" s="266">
        <v>2.7470814289551364</v>
      </c>
      <c r="I33" s="266" t="str">
        <f>I31</f>
        <v>1;2;3;4</v>
      </c>
      <c r="J33" s="280">
        <v>2.8141985787250832</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2.7470814289551364</v>
      </c>
      <c r="AC33" s="280">
        <f>Z33+N33+J33+R33+V33</f>
        <v>2.8141985787250832</v>
      </c>
    </row>
    <row r="34" spans="1:30" ht="47.25" x14ac:dyDescent="0.25">
      <c r="A34" s="60" t="s">
        <v>61</v>
      </c>
      <c r="B34" s="59" t="s">
        <v>170</v>
      </c>
      <c r="C34" s="267">
        <f>SUM(C35:C38)</f>
        <v>14.15860301546496</v>
      </c>
      <c r="D34" s="279">
        <f t="shared" ref="D34:G34" si="19">SUM(D35:D38)</f>
        <v>14.305670657740801</v>
      </c>
      <c r="E34" s="285">
        <f t="shared" ref="E34" si="20">J34+N34+G34+P34+T34+X34</f>
        <v>14.305670657740801</v>
      </c>
      <c r="F34" s="279">
        <f t="shared" si="19"/>
        <v>14.305670657740801</v>
      </c>
      <c r="G34" s="267">
        <f t="shared" si="19"/>
        <v>0</v>
      </c>
      <c r="H34" s="267">
        <f>SUM(H35:H38)</f>
        <v>14.15860301546496</v>
      </c>
      <c r="I34" s="267" t="s">
        <v>425</v>
      </c>
      <c r="J34" s="279">
        <f t="shared" ref="J34" si="21">SUM(J35:J38)</f>
        <v>14.305670657740801</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14.15860301546496</v>
      </c>
      <c r="AC34" s="284">
        <f>J34+N34+R34+V34+Z34</f>
        <v>14.305670657740801</v>
      </c>
      <c r="AD34" s="213"/>
    </row>
    <row r="35" spans="1:30" x14ac:dyDescent="0.25">
      <c r="A35" s="60" t="s">
        <v>169</v>
      </c>
      <c r="B35" s="42" t="s">
        <v>168</v>
      </c>
      <c r="C35" s="266">
        <v>0.52069044298751999</v>
      </c>
      <c r="D35" s="280">
        <v>0.52609893672959995</v>
      </c>
      <c r="E35" s="285">
        <f>J35+N35+G35+P35+T35+X35</f>
        <v>0.52609893672959995</v>
      </c>
      <c r="F35" s="285">
        <f>E35-G35</f>
        <v>0.52609893672959995</v>
      </c>
      <c r="G35" s="266">
        <v>0</v>
      </c>
      <c r="H35" s="266">
        <v>0.52069044298751999</v>
      </c>
      <c r="I35" s="266">
        <v>0</v>
      </c>
      <c r="J35" s="280">
        <v>0.52609893672959995</v>
      </c>
      <c r="K35" s="281" t="s">
        <v>60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0.52069044298751999</v>
      </c>
      <c r="AC35" s="284">
        <f>J35+N35+R35+V35+Z35</f>
        <v>0.52609893672959995</v>
      </c>
      <c r="AD35" s="210"/>
    </row>
    <row r="36" spans="1:30" ht="31.5" x14ac:dyDescent="0.25">
      <c r="A36" s="60" t="s">
        <v>167</v>
      </c>
      <c r="B36" s="42" t="s">
        <v>166</v>
      </c>
      <c r="C36" s="266">
        <v>13.186397828597761</v>
      </c>
      <c r="D36" s="280">
        <v>13.323367022284801</v>
      </c>
      <c r="E36" s="285">
        <f>J36+N36+G36+P36+T36+X36</f>
        <v>13.323367022284801</v>
      </c>
      <c r="F36" s="285">
        <f t="shared" ref="F36:F37" si="30">E36-G36</f>
        <v>13.323367022284801</v>
      </c>
      <c r="G36" s="266">
        <v>0</v>
      </c>
      <c r="H36" s="266">
        <v>13.186397828597761</v>
      </c>
      <c r="I36" s="266">
        <v>0</v>
      </c>
      <c r="J36" s="280">
        <v>13.323367022284801</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13.186397828597761</v>
      </c>
      <c r="AC36" s="284">
        <f>J36+N36+R36+V36+Z36</f>
        <v>13.323367022284801</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0.45151474387967994</v>
      </c>
      <c r="D38" s="280">
        <v>0.45620469872640002</v>
      </c>
      <c r="E38" s="285">
        <f>J38+N38+G38+P38+T38+X38</f>
        <v>0.45620469872640002</v>
      </c>
      <c r="F38" s="285">
        <f>E38-G38</f>
        <v>0.45620469872640002</v>
      </c>
      <c r="G38" s="266">
        <v>0</v>
      </c>
      <c r="H38" s="266">
        <v>0.45151474387967994</v>
      </c>
      <c r="I38" s="266">
        <v>0</v>
      </c>
      <c r="J38" s="280">
        <v>0.45620469872640002</v>
      </c>
      <c r="K38" s="281" t="s">
        <v>524</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0.45151474387967994</v>
      </c>
      <c r="AC38" s="284">
        <f>J38+N38+R38+V38+Z38</f>
        <v>0.45620469872640002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8</v>
      </c>
      <c r="I54" s="268" t="s">
        <v>59</v>
      </c>
      <c r="J54" s="280">
        <v>8</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14.15860301546496</v>
      </c>
      <c r="D56" s="280">
        <v>14.305670657740801</v>
      </c>
      <c r="E56" s="285">
        <f t="shared" ref="E56:E61" si="36">J56+N56+G56+P56+T56+X56</f>
        <v>14.305670657740801</v>
      </c>
      <c r="F56" s="280">
        <f t="shared" si="33"/>
        <v>14.305670657740801</v>
      </c>
      <c r="G56" s="266">
        <v>0</v>
      </c>
      <c r="H56" s="266">
        <v>14.15860301546496</v>
      </c>
      <c r="I56" s="268" t="s">
        <v>59</v>
      </c>
      <c r="J56" s="280">
        <v>14.305670657740801</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14.15860301546496</v>
      </c>
      <c r="AC56" s="284">
        <f t="shared" ref="AC56:AC68" si="38">J56+N56+R56+V56+Z56</f>
        <v>14.305670657740801</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8</v>
      </c>
      <c r="I61" s="268" t="s">
        <v>59</v>
      </c>
      <c r="J61" s="280">
        <v>8</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M_00.0041.000041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Создание площадок по хранению масла на ПС 220 кВ АО «Электромагистраль» (8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525</v>
      </c>
      <c r="AY22" s="465" t="s">
        <v>526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M_00.0041.000041</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Создание площадок по хранению масла на ПС 220 кВ АО «Электромагистраль» (8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ht="29.25" x14ac:dyDescent="0.25">
      <c r="A21" s="157" t="s">
        <v>305</v>
      </c>
      <c r="B21" s="157" t="s">
        <v>518</v>
      </c>
    </row>
    <row r="22" spans="1:2" x14ac:dyDescent="0.25">
      <c r="A22" s="157" t="s">
        <v>306</v>
      </c>
      <c r="B22" s="157" t="s">
        <v>522</v>
      </c>
    </row>
    <row r="23" spans="1:2" x14ac:dyDescent="0.25">
      <c r="A23" s="157" t="s">
        <v>288</v>
      </c>
      <c r="B23" s="157" t="s">
        <v>510</v>
      </c>
    </row>
    <row r="24" spans="1:2" x14ac:dyDescent="0.25">
      <c r="A24" s="157" t="s">
        <v>307</v>
      </c>
      <c r="B24" s="157" t="s">
        <v>425</v>
      </c>
    </row>
    <row r="25" spans="1:2" x14ac:dyDescent="0.25">
      <c r="A25" s="158" t="s">
        <v>308</v>
      </c>
      <c r="B25" s="175">
        <v>46021</v>
      </c>
    </row>
    <row r="26" spans="1:2" x14ac:dyDescent="0.25">
      <c r="A26" s="158" t="s">
        <v>309</v>
      </c>
      <c r="B26" s="160" t="s">
        <v>521</v>
      </c>
    </row>
    <row r="27" spans="1:2" x14ac:dyDescent="0.25">
      <c r="A27" s="160" t="str">
        <f>CONCATENATE("Стоимость проекта в прогнозных ценах, млн. руб. с НДС")</f>
        <v>Стоимость проекта в прогнозных ценах, млн. руб. с НДС</v>
      </c>
      <c r="B27" s="171">
        <v>17.081286454702084</v>
      </c>
    </row>
    <row r="28" spans="1:2" ht="93.75" customHeight="1" x14ac:dyDescent="0.25">
      <c r="A28" s="159" t="s">
        <v>310</v>
      </c>
      <c r="B28" s="162" t="s">
        <v>511</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M_00.0041.000041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Создание площадок по хранению масла на ПС 220 кВ АО «Электромагистраль» (8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M_00.0041.000041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Создание площадок по хранению масла на ПС 220 кВ АО «Электромагистраль» (8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446</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Создание площадок по хранению масла на ПС 220 кВ АО «Электромагистраль» (8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M_00.0041.000041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Создание площадок по хранению масла на ПС 220 кВ АО «Электромагистраль» (8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519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425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45717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M_00.0041.000041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Создание площадок по хранению масла на ПС 220 кВ АО «Электромагистраль» (8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M_00.0041.000041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Создание площадок по хранению масла на ПС 220 кВ АО «Электромагистраль» (8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M_00.0041.000041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Создание площадок по хранению масла на ПС 220 кВ АО «Электромагистраль» (8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0"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527</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M_00.0041.000041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Создание площадок по хранению масла на ПС 220 кВ АО «Электромагистраль» (8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45717</v>
      </c>
      <c r="D25" s="255">
        <v>45908</v>
      </c>
      <c r="E25" s="255">
        <v>45717</v>
      </c>
      <c r="F25" s="255">
        <v>45908</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45717</v>
      </c>
      <c r="D31" s="255">
        <v>45768</v>
      </c>
      <c r="E31" s="255">
        <v>45717</v>
      </c>
      <c r="F31" s="255">
        <v>45768</v>
      </c>
      <c r="G31" s="260" t="s">
        <v>425</v>
      </c>
      <c r="H31" s="260" t="s">
        <v>425</v>
      </c>
      <c r="I31" s="257" t="s">
        <v>425</v>
      </c>
      <c r="J31" s="257" t="s">
        <v>425</v>
      </c>
    </row>
    <row r="32" spans="1:12" x14ac:dyDescent="0.25">
      <c r="A32" s="257" t="s">
        <v>465</v>
      </c>
      <c r="B32" s="258" t="s">
        <v>466</v>
      </c>
      <c r="C32" s="255">
        <v>45848</v>
      </c>
      <c r="D32" s="255">
        <v>45908</v>
      </c>
      <c r="E32" s="255">
        <v>45848</v>
      </c>
      <c r="F32" s="255">
        <v>45908</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45848</v>
      </c>
      <c r="D37" s="255">
        <v>45908</v>
      </c>
      <c r="E37" s="255">
        <v>45848</v>
      </c>
      <c r="F37" s="255">
        <v>45908</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45717</v>
      </c>
      <c r="D39" s="255">
        <v>45768</v>
      </c>
      <c r="E39" s="255">
        <v>45717</v>
      </c>
      <c r="F39" s="255">
        <v>45768</v>
      </c>
      <c r="G39" s="263" t="s">
        <v>425</v>
      </c>
      <c r="H39" s="263" t="s">
        <v>425</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45909</v>
      </c>
      <c r="D41" s="255">
        <v>45989</v>
      </c>
      <c r="E41" s="255">
        <v>45909</v>
      </c>
      <c r="F41" s="255">
        <v>45989</v>
      </c>
      <c r="G41" s="261" t="s">
        <v>425</v>
      </c>
      <c r="H41" s="261" t="s">
        <v>425</v>
      </c>
      <c r="I41" s="252" t="s">
        <v>425</v>
      </c>
      <c r="J41" s="252" t="s">
        <v>425</v>
      </c>
    </row>
    <row r="42" spans="1:10" x14ac:dyDescent="0.25">
      <c r="A42" s="257" t="s">
        <v>482</v>
      </c>
      <c r="B42" s="258" t="s">
        <v>483</v>
      </c>
      <c r="C42" s="255">
        <v>45909</v>
      </c>
      <c r="D42" s="255">
        <v>45989</v>
      </c>
      <c r="E42" s="255">
        <v>45909</v>
      </c>
      <c r="F42" s="255">
        <v>45989</v>
      </c>
      <c r="G42" s="263" t="s">
        <v>425</v>
      </c>
      <c r="H42" s="263" t="s">
        <v>425</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t="s">
        <v>425</v>
      </c>
      <c r="D47" s="255" t="s">
        <v>425</v>
      </c>
      <c r="E47" s="255" t="s">
        <v>425</v>
      </c>
      <c r="F47" s="255" t="s">
        <v>425</v>
      </c>
      <c r="G47" s="263" t="s">
        <v>425</v>
      </c>
      <c r="H47" s="263" t="s">
        <v>425</v>
      </c>
      <c r="I47" s="257" t="s">
        <v>425</v>
      </c>
      <c r="J47" s="257" t="s">
        <v>425</v>
      </c>
    </row>
    <row r="48" spans="1:10" x14ac:dyDescent="0.25">
      <c r="A48" s="252">
        <v>4</v>
      </c>
      <c r="B48" s="254" t="s">
        <v>494</v>
      </c>
      <c r="C48" s="255">
        <v>45989</v>
      </c>
      <c r="D48" s="255">
        <v>46021</v>
      </c>
      <c r="E48" s="255">
        <v>45989</v>
      </c>
      <c r="F48" s="255">
        <v>46021</v>
      </c>
      <c r="G48" s="261" t="s">
        <v>425</v>
      </c>
      <c r="H48" s="261" t="s">
        <v>425</v>
      </c>
      <c r="I48" s="252" t="s">
        <v>425</v>
      </c>
      <c r="J48" s="252" t="s">
        <v>425</v>
      </c>
    </row>
    <row r="49" spans="1:10" x14ac:dyDescent="0.25">
      <c r="A49" s="257" t="s">
        <v>495</v>
      </c>
      <c r="B49" s="258" t="s">
        <v>496</v>
      </c>
      <c r="C49" s="255" t="s">
        <v>425</v>
      </c>
      <c r="D49" s="255" t="s">
        <v>425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45989</v>
      </c>
      <c r="D53" s="255">
        <v>46021</v>
      </c>
      <c r="E53" s="255">
        <v>45989</v>
      </c>
      <c r="F53" s="255">
        <v>46021</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2025-02-13T08:47:41Z</dcterms:modified>
</cp:coreProperties>
</file>